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filterPrivacy="1" defaultThemeVersion="124226"/>
  <xr:revisionPtr revIDLastSave="0" documentId="8_{41D25C53-D850-D444-80E7-596E0ABC0003}" xr6:coauthVersionLast="47" xr6:coauthVersionMax="47" xr10:uidLastSave="{00000000-0000-0000-0000-000000000000}"/>
  <bookViews>
    <workbookView xWindow="120" yWindow="105" windowWidth="15120" windowHeight="8010" xr2:uid="{00000000-000D-0000-FFFF-FFFF00000000}"/>
  </bookViews>
  <sheets>
    <sheet name="TOKOVOD Price +7(978)  51 51 10" sheetId="8" r:id="rId1"/>
  </sheets>
  <definedNames>
    <definedName name="_xlnm.Print_Area" localSheetId="0">'TOKOVOD Price +7(978)  51 51 10'!$A$1:$E$252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" i="8" l="1"/>
  <c r="H204" i="8"/>
  <c r="I204" i="8"/>
  <c r="H237" i="8"/>
  <c r="I237" i="8"/>
  <c r="H239" i="8"/>
  <c r="I239" i="8"/>
  <c r="H191" i="8"/>
  <c r="I191" i="8"/>
  <c r="H164" i="8"/>
  <c r="I164" i="8"/>
  <c r="H189" i="8"/>
  <c r="I189" i="8"/>
  <c r="H188" i="8"/>
  <c r="I188" i="8"/>
  <c r="H185" i="8"/>
  <c r="I185" i="8"/>
  <c r="H184" i="8"/>
  <c r="I184" i="8"/>
  <c r="H183" i="8"/>
  <c r="I183" i="8"/>
  <c r="H181" i="8"/>
  <c r="I181" i="8"/>
  <c r="H163" i="8"/>
  <c r="I163" i="8"/>
  <c r="H120" i="8"/>
  <c r="I120" i="8"/>
  <c r="H129" i="8"/>
  <c r="I129" i="8"/>
  <c r="H92" i="8"/>
  <c r="I92" i="8"/>
  <c r="H6" i="8"/>
  <c r="I6" i="8"/>
  <c r="H7" i="8"/>
  <c r="I7" i="8"/>
  <c r="H8" i="8"/>
  <c r="I8" i="8"/>
  <c r="H9" i="8"/>
  <c r="I9" i="8"/>
  <c r="H10" i="8"/>
  <c r="I10" i="8"/>
  <c r="H11" i="8"/>
  <c r="I11" i="8"/>
  <c r="H12" i="8"/>
  <c r="I12" i="8"/>
  <c r="H13" i="8"/>
  <c r="I13" i="8"/>
  <c r="H14" i="8"/>
  <c r="I14" i="8"/>
  <c r="H15" i="8"/>
  <c r="I15" i="8"/>
  <c r="H16" i="8"/>
  <c r="I16" i="8"/>
  <c r="H17" i="8"/>
  <c r="I17" i="8"/>
  <c r="H18" i="8"/>
  <c r="I18" i="8"/>
  <c r="H19" i="8"/>
  <c r="I19" i="8"/>
  <c r="H20" i="8"/>
  <c r="I20" i="8"/>
  <c r="H21" i="8"/>
  <c r="I21" i="8"/>
  <c r="H22" i="8"/>
  <c r="I22" i="8"/>
  <c r="H23" i="8"/>
  <c r="I23" i="8"/>
  <c r="H24" i="8"/>
  <c r="I24" i="8"/>
  <c r="H25" i="8"/>
  <c r="I25" i="8"/>
  <c r="H26" i="8"/>
  <c r="I26" i="8"/>
  <c r="H27" i="8"/>
  <c r="I27" i="8"/>
  <c r="H28" i="8"/>
  <c r="I28" i="8"/>
  <c r="H29" i="8"/>
  <c r="I29" i="8"/>
  <c r="H30" i="8"/>
  <c r="I30" i="8"/>
  <c r="H31" i="8"/>
  <c r="I31" i="8"/>
  <c r="H32" i="8"/>
  <c r="I32" i="8"/>
  <c r="H33" i="8"/>
  <c r="I33" i="8"/>
  <c r="H34" i="8"/>
  <c r="I34" i="8"/>
  <c r="H35" i="8"/>
  <c r="I35" i="8"/>
  <c r="H36" i="8"/>
  <c r="I36" i="8"/>
  <c r="H37" i="8"/>
  <c r="I37" i="8"/>
  <c r="H38" i="8"/>
  <c r="I38" i="8"/>
  <c r="H39" i="8"/>
  <c r="I39" i="8"/>
  <c r="H40" i="8"/>
  <c r="I40" i="8"/>
  <c r="H42" i="8"/>
  <c r="I42" i="8"/>
  <c r="H43" i="8"/>
  <c r="I43" i="8"/>
  <c r="H44" i="8"/>
  <c r="I44" i="8"/>
  <c r="H45" i="8"/>
  <c r="I45" i="8"/>
  <c r="H46" i="8"/>
  <c r="I46" i="8"/>
  <c r="H47" i="8"/>
  <c r="I47" i="8"/>
  <c r="H48" i="8"/>
  <c r="I48" i="8"/>
  <c r="H49" i="8"/>
  <c r="I49" i="8"/>
  <c r="H50" i="8"/>
  <c r="I50" i="8"/>
  <c r="H51" i="8"/>
  <c r="I51" i="8"/>
  <c r="H52" i="8"/>
  <c r="I52" i="8"/>
  <c r="H53" i="8"/>
  <c r="I53" i="8"/>
  <c r="H54" i="8"/>
  <c r="I54" i="8"/>
  <c r="H55" i="8"/>
  <c r="I55" i="8"/>
  <c r="H56" i="8"/>
  <c r="I56" i="8"/>
  <c r="H57" i="8"/>
  <c r="I57" i="8"/>
  <c r="H58" i="8"/>
  <c r="I58" i="8"/>
  <c r="H59" i="8"/>
  <c r="I59" i="8"/>
  <c r="H60" i="8"/>
  <c r="I60" i="8"/>
  <c r="H61" i="8"/>
  <c r="I61" i="8"/>
  <c r="H62" i="8"/>
  <c r="I62" i="8"/>
  <c r="H63" i="8"/>
  <c r="I63" i="8"/>
  <c r="H64" i="8"/>
  <c r="I64" i="8"/>
  <c r="H65" i="8"/>
  <c r="I65" i="8"/>
  <c r="H66" i="8"/>
  <c r="I66" i="8"/>
  <c r="H67" i="8"/>
  <c r="I67" i="8"/>
  <c r="H68" i="8"/>
  <c r="I68" i="8"/>
  <c r="H69" i="8"/>
  <c r="I69" i="8"/>
  <c r="H70" i="8"/>
  <c r="I70" i="8"/>
  <c r="H71" i="8"/>
  <c r="I71" i="8"/>
  <c r="H72" i="8"/>
  <c r="I72" i="8"/>
  <c r="H73" i="8"/>
  <c r="I73" i="8"/>
  <c r="H74" i="8"/>
  <c r="I74" i="8"/>
  <c r="H75" i="8"/>
  <c r="I75" i="8"/>
  <c r="H76" i="8"/>
  <c r="I76" i="8"/>
  <c r="H77" i="8"/>
  <c r="I77" i="8"/>
  <c r="H78" i="8"/>
  <c r="I78" i="8"/>
  <c r="H79" i="8"/>
  <c r="I79" i="8"/>
  <c r="H80" i="8"/>
  <c r="I80" i="8"/>
  <c r="H81" i="8"/>
  <c r="I81" i="8"/>
  <c r="H82" i="8"/>
  <c r="I82" i="8"/>
  <c r="H83" i="8"/>
  <c r="I83" i="8"/>
  <c r="H84" i="8"/>
  <c r="I84" i="8"/>
  <c r="H85" i="8"/>
  <c r="I85" i="8"/>
  <c r="H86" i="8"/>
  <c r="I86" i="8"/>
  <c r="H87" i="8"/>
  <c r="I87" i="8"/>
  <c r="H88" i="8"/>
  <c r="I88" i="8"/>
  <c r="H89" i="8"/>
  <c r="I89" i="8"/>
  <c r="H90" i="8"/>
  <c r="I90" i="8"/>
  <c r="H91" i="8"/>
  <c r="I91" i="8"/>
  <c r="H93" i="8"/>
  <c r="I93" i="8"/>
  <c r="H94" i="8"/>
  <c r="I94" i="8"/>
  <c r="H95" i="8"/>
  <c r="I95" i="8"/>
  <c r="H96" i="8"/>
  <c r="I96" i="8"/>
  <c r="H97" i="8"/>
  <c r="I97" i="8"/>
  <c r="H98" i="8"/>
  <c r="I98" i="8"/>
  <c r="H99" i="8"/>
  <c r="I99" i="8"/>
  <c r="H100" i="8"/>
  <c r="I100" i="8"/>
  <c r="H101" i="8"/>
  <c r="I101" i="8"/>
  <c r="H102" i="8"/>
  <c r="I102" i="8"/>
  <c r="H103" i="8"/>
  <c r="I103" i="8"/>
  <c r="H104" i="8"/>
  <c r="I104" i="8"/>
  <c r="H105" i="8"/>
  <c r="I105" i="8"/>
  <c r="H106" i="8"/>
  <c r="I106" i="8"/>
  <c r="H107" i="8"/>
  <c r="I107" i="8"/>
  <c r="H108" i="8"/>
  <c r="I108" i="8"/>
  <c r="H109" i="8"/>
  <c r="I109" i="8"/>
  <c r="H110" i="8"/>
  <c r="I110" i="8"/>
  <c r="H111" i="8"/>
  <c r="I111" i="8"/>
  <c r="H112" i="8"/>
  <c r="I112" i="8"/>
  <c r="H113" i="8"/>
  <c r="I113" i="8"/>
  <c r="H114" i="8"/>
  <c r="I114" i="8"/>
  <c r="I115" i="8"/>
  <c r="H116" i="8"/>
  <c r="I116" i="8"/>
  <c r="H117" i="8"/>
  <c r="I117" i="8"/>
  <c r="H118" i="8"/>
  <c r="I118" i="8"/>
  <c r="H119" i="8"/>
  <c r="I119" i="8"/>
  <c r="H123" i="8"/>
  <c r="I123" i="8"/>
  <c r="H126" i="8"/>
  <c r="I126" i="8"/>
  <c r="H121" i="8"/>
  <c r="I121" i="8"/>
  <c r="H124" i="8"/>
  <c r="I124" i="8"/>
  <c r="H127" i="8"/>
  <c r="I127" i="8"/>
  <c r="H130" i="8"/>
  <c r="I130" i="8"/>
  <c r="H122" i="8"/>
  <c r="I122" i="8"/>
  <c r="H125" i="8"/>
  <c r="I125" i="8"/>
  <c r="H128" i="8"/>
  <c r="I128" i="8"/>
  <c r="H131" i="8"/>
  <c r="I131" i="8"/>
  <c r="I132" i="8"/>
  <c r="H133" i="8"/>
  <c r="I133" i="8"/>
  <c r="H134" i="8"/>
  <c r="I134" i="8"/>
  <c r="H135" i="8"/>
  <c r="I135" i="8"/>
  <c r="H136" i="8"/>
  <c r="I136" i="8"/>
  <c r="H137" i="8"/>
  <c r="I137" i="8"/>
  <c r="H138" i="8"/>
  <c r="I138" i="8"/>
  <c r="H139" i="8"/>
  <c r="I139" i="8"/>
  <c r="I140" i="8"/>
  <c r="H144" i="8"/>
  <c r="I144" i="8"/>
  <c r="H145" i="8"/>
  <c r="I145" i="8"/>
  <c r="H146" i="8"/>
  <c r="I146" i="8"/>
  <c r="H141" i="8"/>
  <c r="I141" i="8"/>
  <c r="H142" i="8"/>
  <c r="I142" i="8"/>
  <c r="H147" i="8"/>
  <c r="I147" i="8"/>
  <c r="I148" i="8"/>
  <c r="I143" i="8"/>
  <c r="H149" i="8"/>
  <c r="I149" i="8"/>
  <c r="H150" i="8"/>
  <c r="I150" i="8"/>
  <c r="H151" i="8"/>
  <c r="I151" i="8"/>
  <c r="H152" i="8"/>
  <c r="I152" i="8"/>
  <c r="H153" i="8"/>
  <c r="I153" i="8"/>
  <c r="I155" i="8"/>
  <c r="H154" i="8"/>
  <c r="I154" i="8"/>
  <c r="H156" i="8"/>
  <c r="I156" i="8"/>
  <c r="H157" i="8"/>
  <c r="I157" i="8"/>
  <c r="H158" i="8"/>
  <c r="I158" i="8"/>
  <c r="H161" i="8"/>
  <c r="I161" i="8"/>
  <c r="H159" i="8"/>
  <c r="I159" i="8"/>
  <c r="H160" i="8"/>
  <c r="I160" i="8"/>
  <c r="H168" i="8"/>
  <c r="I168" i="8"/>
  <c r="H169" i="8"/>
  <c r="I169" i="8"/>
  <c r="H170" i="8"/>
  <c r="I170" i="8"/>
  <c r="H171" i="8"/>
  <c r="I171" i="8"/>
  <c r="H172" i="8"/>
  <c r="I172" i="8"/>
  <c r="H173" i="8"/>
  <c r="I173" i="8"/>
  <c r="H174" i="8"/>
  <c r="I174" i="8"/>
  <c r="H175" i="8"/>
  <c r="I175" i="8"/>
  <c r="H176" i="8"/>
  <c r="I176" i="8"/>
  <c r="H178" i="8"/>
  <c r="I178" i="8"/>
  <c r="H180" i="8"/>
  <c r="I180" i="8"/>
  <c r="H186" i="8"/>
  <c r="I186" i="8"/>
  <c r="H190" i="8"/>
  <c r="I190" i="8"/>
  <c r="H187" i="8"/>
  <c r="I187" i="8"/>
  <c r="H182" i="8"/>
  <c r="I182" i="8"/>
  <c r="H179" i="8"/>
  <c r="I179" i="8"/>
  <c r="H192" i="8"/>
  <c r="I192" i="8"/>
  <c r="H193" i="8"/>
  <c r="I193" i="8"/>
  <c r="H194" i="8"/>
  <c r="I194" i="8"/>
  <c r="H195" i="8"/>
  <c r="I195" i="8"/>
  <c r="H196" i="8"/>
  <c r="I196" i="8"/>
  <c r="H197" i="8"/>
  <c r="I197" i="8"/>
  <c r="H198" i="8"/>
  <c r="I198" i="8"/>
  <c r="H199" i="8"/>
  <c r="I199" i="8"/>
  <c r="H200" i="8"/>
  <c r="I200" i="8"/>
  <c r="H201" i="8"/>
  <c r="I201" i="8"/>
  <c r="H202" i="8"/>
  <c r="I202" i="8"/>
  <c r="H203" i="8"/>
  <c r="I203" i="8"/>
  <c r="H165" i="8"/>
  <c r="I165" i="8"/>
  <c r="H166" i="8"/>
  <c r="I166" i="8"/>
  <c r="H167" i="8"/>
  <c r="I167" i="8"/>
  <c r="H205" i="8"/>
  <c r="I205" i="8"/>
  <c r="H206" i="8"/>
  <c r="I206" i="8"/>
  <c r="H207" i="8"/>
  <c r="I207" i="8"/>
  <c r="H208" i="8"/>
  <c r="I208" i="8"/>
  <c r="H209" i="8"/>
  <c r="I209" i="8"/>
  <c r="H210" i="8"/>
  <c r="I210" i="8"/>
  <c r="H211" i="8"/>
  <c r="I211" i="8"/>
  <c r="H212" i="8"/>
  <c r="I212" i="8"/>
  <c r="H213" i="8"/>
  <c r="I213" i="8"/>
  <c r="H214" i="8"/>
  <c r="I214" i="8"/>
  <c r="H215" i="8"/>
  <c r="I215" i="8"/>
  <c r="H234" i="8"/>
  <c r="I234" i="8"/>
  <c r="H235" i="8"/>
  <c r="I235" i="8"/>
  <c r="H236" i="8"/>
  <c r="I236" i="8"/>
  <c r="I3" i="8"/>
</calcChain>
</file>

<file path=xl/sharedStrings.xml><?xml version="1.0" encoding="utf-8"?>
<sst xmlns="http://schemas.openxmlformats.org/spreadsheetml/2006/main" count="647" uniqueCount="397">
  <si>
    <t>Наименование работ</t>
  </si>
  <si>
    <t>ед. изм.</t>
  </si>
  <si>
    <t>описание</t>
  </si>
  <si>
    <t>шт.</t>
  </si>
  <si>
    <t>Прозвонка существующей электропроводки</t>
  </si>
  <si>
    <t>1 Линия</t>
  </si>
  <si>
    <t>Поиск и устранение неисправности</t>
  </si>
  <si>
    <t>чел. Час</t>
  </si>
  <si>
    <t>м.п.</t>
  </si>
  <si>
    <t>Штроба в шве готовой кирпичной стены (стиль- лофт)</t>
  </si>
  <si>
    <t>Монтаж крюка для кабеля СИП (на бандажную ленту)</t>
  </si>
  <si>
    <t>Монтаж крюка для кабеля СИП (на дюбеля, анкера)</t>
  </si>
  <si>
    <t>Монтаж кабеля СИП 4Х16 — 4Х25</t>
  </si>
  <si>
    <t>Монтаж кабеля СИП 2Х16 — 2Х25</t>
  </si>
  <si>
    <t>Сборка щита (под ключ)</t>
  </si>
  <si>
    <t>модуль</t>
  </si>
  <si>
    <t>до 63а</t>
  </si>
  <si>
    <t>Монтаж магнитного контактора, реле элемента автоматики</t>
  </si>
  <si>
    <t>Монтаж кросс модуля на дин рейку 4-х полюсный</t>
  </si>
  <si>
    <t>Линия</t>
  </si>
  <si>
    <t>Монтаж счетчика 1-фазного</t>
  </si>
  <si>
    <t>Монтаж счетчика 3-фазного</t>
  </si>
  <si>
    <t>Монтаж светодиодной ленты, гибкого неона 220v</t>
  </si>
  <si>
    <t>Монтаж светодиодной ленты 12 — 24в. Одноцветной</t>
  </si>
  <si>
    <t>Монтаж светодиодной ленты 12в.- 24в. RGB</t>
  </si>
  <si>
    <t>Монтаж контроллера RGB</t>
  </si>
  <si>
    <t>Монтаж усилителя RGB</t>
  </si>
  <si>
    <t>Монтаж светильника Армстронг</t>
  </si>
  <si>
    <t>Укладка электрического теплого пола</t>
  </si>
  <si>
    <t>м.кв.</t>
  </si>
  <si>
    <t>Монтаж закладной трубы под датчик температуры теплого пола</t>
  </si>
  <si>
    <t>Подключение стабилизатора 1-фазного</t>
  </si>
  <si>
    <t>Подключение стабилизатора 3-фазного</t>
  </si>
  <si>
    <t>Подключение плиты 3 фазы</t>
  </si>
  <si>
    <t>Монтаж тв на стену (прямой кронштейн)</t>
  </si>
  <si>
    <t>Монтаж тв на стену (поворотный кронштейн)</t>
  </si>
  <si>
    <t>Монтаж системы заземления и уравнивания потенциалов</t>
  </si>
  <si>
    <t>Монтаж стальной полосы заземления</t>
  </si>
  <si>
    <t>Монтаж одного электрода</t>
  </si>
  <si>
    <t>Монтаж коробки уравнивания потенциалов</t>
  </si>
  <si>
    <t>Подключение заземления под болт в одной точке</t>
  </si>
  <si>
    <t>кабель</t>
  </si>
  <si>
    <t>в зависимости от сложности</t>
  </si>
  <si>
    <t>чем дешевле лента, тем дороже монтаж</t>
  </si>
  <si>
    <t>        400</t>
  </si>
  <si>
    <t>Прокладка бронированного кабеля</t>
  </si>
  <si>
    <t>Монтаж трубы гофрированной до Ø20 мм</t>
  </si>
  <si>
    <t>Монтаж трубы гофрированной до Ø32 мм</t>
  </si>
  <si>
    <t>Монтаж трубы гофрированной до Ø50 мм</t>
  </si>
  <si>
    <t>Монтаж металлорукава до Ø20 мм</t>
  </si>
  <si>
    <t>Монтаж металлорукава до Ø32 мм</t>
  </si>
  <si>
    <t>Монтаж металлической трубы до Ø32 мм</t>
  </si>
  <si>
    <t>Монтаж ретро проводки</t>
  </si>
  <si>
    <t>Установка ретро розеток</t>
  </si>
  <si>
    <t>Установка ретро выключателей</t>
  </si>
  <si>
    <t>Установка распределительной коробки</t>
  </si>
  <si>
    <t>Монтаж ретро кабеля на изоляторах</t>
  </si>
  <si>
    <t>п.м.</t>
  </si>
  <si>
    <t>Монтаж и подключение точечных элементов света в гипсокартоне</t>
  </si>
  <si>
    <t>Монтаж и подключение настенного сетильника, бра</t>
  </si>
  <si>
    <t>1 490</t>
  </si>
  <si>
    <t>Монтаж электрического полотенцесушителя</t>
  </si>
  <si>
    <t>Установка модульной, купольной видеокамеры</t>
  </si>
  <si>
    <t>Демонтаж вентилятора</t>
  </si>
  <si>
    <t>в нишах и перекрытиях</t>
  </si>
  <si>
    <t>слаботочного в плинтусе</t>
  </si>
  <si>
    <t>м.пог</t>
  </si>
  <si>
    <t>шт</t>
  </si>
  <si>
    <t>Установка шкафа учета ШУ-1 на один счетчик</t>
  </si>
  <si>
    <t>Установка трансформатора тока</t>
  </si>
  <si>
    <t>Установка однополюсного автомата на DIN-рейку до 100 А</t>
  </si>
  <si>
    <t>Установка трехполюсного автомата на DIN-рейку до 100 А</t>
  </si>
  <si>
    <t>Подключение силовой линии в щите</t>
  </si>
  <si>
    <t>в зависимости от сложности робот</t>
  </si>
  <si>
    <t>штробление с пылесосом</t>
  </si>
  <si>
    <t>Изготовление отверстия под подрозетник (гипсокартон)</t>
  </si>
  <si>
    <t>Изготовление отверстия под подрозетник (кирпичь, альминский блок)</t>
  </si>
  <si>
    <t>Изготовление отверстия под подрозетник (бетон)</t>
  </si>
  <si>
    <t>Отверстие под распределительную коробку (гипсокартон)</t>
  </si>
  <si>
    <t>Отверстие под распределительную коробку (кирпичь, альминский блок)</t>
  </si>
  <si>
    <t>до ᴓ 72</t>
  </si>
  <si>
    <t xml:space="preserve"> ᴓ 72</t>
  </si>
  <si>
    <r>
      <t xml:space="preserve"> </t>
    </r>
    <r>
      <rPr>
        <sz val="11"/>
        <color theme="1"/>
        <rFont val="Calibri"/>
        <family val="2"/>
        <charset val="204"/>
      </rPr>
      <t>ᴓ 72</t>
    </r>
  </si>
  <si>
    <t>до ᴓ 80</t>
  </si>
  <si>
    <t>Ниша под внутренний бокс (пеноблок, ракушечник)</t>
  </si>
  <si>
    <t>Ниша под внутренний бокс (кирпичь, альминский блок)</t>
  </si>
  <si>
    <t>Установка (вмазка) подрозетника в отверстие</t>
  </si>
  <si>
    <t>Установка распределительной коробки ГКЛ</t>
  </si>
  <si>
    <t>Монтаж установочных (подрозетников) и распределительных (распаечных) коробок</t>
  </si>
  <si>
    <t>Установка накладной распределительной коробки до 100х100х60</t>
  </si>
  <si>
    <t>Монтаж кабеленесущих систем (изделий для прокладки кабелей)</t>
  </si>
  <si>
    <t>Монтаж клеммного соединения Wago</t>
  </si>
  <si>
    <t>Комутация распределительных коробок и кабелей</t>
  </si>
  <si>
    <t>установка крюка под люстру</t>
  </si>
  <si>
    <t>растяжка троса</t>
  </si>
  <si>
    <t xml:space="preserve">Кабельный монтаж </t>
  </si>
  <si>
    <t>Монтаж металлической трубы до Ø50 мм</t>
  </si>
  <si>
    <t>Трассировка (укладка) в электромонтажном коробе</t>
  </si>
  <si>
    <t>Коммутация и сварка дозовой коробки</t>
  </si>
  <si>
    <t xml:space="preserve">Установка электрощита </t>
  </si>
  <si>
    <t>Монтаж корпуса щита 12 мод.</t>
  </si>
  <si>
    <t>Монтаж корпуса щита 24 мод.</t>
  </si>
  <si>
    <t>Монтаж корпуса щита 36 мод.</t>
  </si>
  <si>
    <t>Монтаж корпуса щита 12.мод. Альминский блок, кирпич</t>
  </si>
  <si>
    <t>Монтаж корпуса щита 24.мод. Альминский блок, кирпич</t>
  </si>
  <si>
    <t>Монтаж корпуса щита 24.мод. Бетон</t>
  </si>
  <si>
    <t>Монтаж корпуса щита 12.мод. Бетон</t>
  </si>
  <si>
    <t>Монтаж корпуса щита 36 мод. Альминский блок, кирпич</t>
  </si>
  <si>
    <t>Монтаж корпуса щита 36 мод. Бетон</t>
  </si>
  <si>
    <t>Монтаж корпуса щита 54 мод.</t>
  </si>
  <si>
    <t>Монтаж корпуса щита 96 мод.</t>
  </si>
  <si>
    <t>Сборка, комутация и подключение электрощита</t>
  </si>
  <si>
    <t>3х1,5- 3х6</t>
  </si>
  <si>
    <t>Соединение кабеля опресовкой с заливной муфтой</t>
  </si>
  <si>
    <t>Коммутация соединения с пайкой</t>
  </si>
  <si>
    <t xml:space="preserve">Подключение электропроводки к щиту </t>
  </si>
  <si>
    <t>наша сборка щита</t>
  </si>
  <si>
    <t>без трансформаторов</t>
  </si>
  <si>
    <t>Монтаж блока питания 220в&gt;12в.</t>
  </si>
  <si>
    <t xml:space="preserve"> после отделки</t>
  </si>
  <si>
    <t>Монтаж накладной розетки, выключателя</t>
  </si>
  <si>
    <t>Согласовывается отдельно</t>
  </si>
  <si>
    <t xml:space="preserve">Монтаж напольной розетки </t>
  </si>
  <si>
    <t>до 32А</t>
  </si>
  <si>
    <t>Монтаж розетки 380 В накладной</t>
  </si>
  <si>
    <t>Монтаж розетки 380 В врезной</t>
  </si>
  <si>
    <t xml:space="preserve">Монтаж внутренней розетки, выключателя, кнопки </t>
  </si>
  <si>
    <t>Установка вытяжки каминного типа</t>
  </si>
  <si>
    <t>Установка розетки внутренней для электроплиты</t>
  </si>
  <si>
    <t>Установка розетки накладной для электроплиты</t>
  </si>
  <si>
    <t xml:space="preserve">Монтаж алюминиевого профиля для светодиодной ленты </t>
  </si>
  <si>
    <t xml:space="preserve"> в подготовленное отверстие</t>
  </si>
  <si>
    <t>Монтаж и подключение прожектора</t>
  </si>
  <si>
    <t>Установка и подключение бытовой техники и иного оборудования</t>
  </si>
  <si>
    <t>крепление на стену</t>
  </si>
  <si>
    <t>Примечание</t>
  </si>
  <si>
    <t xml:space="preserve">Коэффициент на высотные работы </t>
  </si>
  <si>
    <t xml:space="preserve">Гарантия на выполненные работы </t>
  </si>
  <si>
    <t>36 месяцев</t>
  </si>
  <si>
    <t>Доставка материалов</t>
  </si>
  <si>
    <t>БЕСПЛАТНО</t>
  </si>
  <si>
    <t>Минимальный обьем работ</t>
  </si>
  <si>
    <t>Симферополь + 20 км</t>
  </si>
  <si>
    <t>Разовый выезд с объемным электроинструментом</t>
  </si>
  <si>
    <t>Штробление канала 40х30 (бетон)</t>
  </si>
  <si>
    <t xml:space="preserve">если щит собран не нами </t>
  </si>
  <si>
    <t>Штробление канала 20х20 (газобетон, штукатурка гипсовая)</t>
  </si>
  <si>
    <t>Штробление канала 20х20 (штукатурка цементная, ракушка, шлакоблок)</t>
  </si>
  <si>
    <t>Штробление канала 20х20 (бетон)</t>
  </si>
  <si>
    <t>Штробление канала 100х30 (бетон)</t>
  </si>
  <si>
    <t>Штукатурка штроб фиксирующая</t>
  </si>
  <si>
    <t xml:space="preserve">Штукатурка штроб </t>
  </si>
  <si>
    <t>сплошная, заполняющая</t>
  </si>
  <si>
    <t>Штробление канала ГКЛ пунктирное 20х20</t>
  </si>
  <si>
    <t>монтаж листа ГКЛ на липухах</t>
  </si>
  <si>
    <t>ᴓ 68</t>
  </si>
  <si>
    <t>Изготовление отверстия под подрозетник (газобетон, штукатурка гипсовая)</t>
  </si>
  <si>
    <t>Отверстие под распределительную коробку  (газобетон, штукатурка гипсовая)</t>
  </si>
  <si>
    <t>4х угольник со скруглениями</t>
  </si>
  <si>
    <t>проходные отверстия (Газобетон, ракушка до м-25) под кабель Ø ≤25 мм</t>
  </si>
  <si>
    <t>20см&lt;L</t>
  </si>
  <si>
    <t>проходные отверстия (альминский блок, кирпич) Ø ≤25 мм  </t>
  </si>
  <si>
    <t>проходные отверстия в (бетон)  Ø ≤25 мм</t>
  </si>
  <si>
    <t>40см&lt;L</t>
  </si>
  <si>
    <t>проходные отверстия в бетоне под кабель Ø ≤25 мм</t>
  </si>
  <si>
    <t xml:space="preserve">Алмазное бурение </t>
  </si>
  <si>
    <t>см</t>
  </si>
  <si>
    <t xml:space="preserve">28мм&lt;ᴓ≤52мм, </t>
  </si>
  <si>
    <t>Отверстия в металле</t>
  </si>
  <si>
    <t>мм</t>
  </si>
  <si>
    <t>Высверливание отверстия под точечный светильник в гипсокартоне</t>
  </si>
  <si>
    <t>Выпиливание отверстия под подрозетник ГКЛ</t>
  </si>
  <si>
    <t>если кабель не позволяет или нестандарт, от</t>
  </si>
  <si>
    <t>Запениваник огнеупорной пеной пеной проходок и вырубок</t>
  </si>
  <si>
    <t>L=10cm</t>
  </si>
  <si>
    <t>по оштукатуренной поверхности</t>
  </si>
  <si>
    <t>Установка подрозетника в ГКЛ</t>
  </si>
  <si>
    <t xml:space="preserve"> на бетон, кирпичь, пеноблок (прямой монтаж)</t>
  </si>
  <si>
    <t xml:space="preserve"> Ø80мм</t>
  </si>
  <si>
    <t>клипсы прямой монтаж или на саморез</t>
  </si>
  <si>
    <t>Монтаж трубы гладкой ПВХ/ПНД до Ø20 мм</t>
  </si>
  <si>
    <t>Монтаж трубы гладкой ПВХ/ПНД до Ø32 мм</t>
  </si>
  <si>
    <t>Монтаж трубы гладкой ПВХ/ПНД до Ø50 мм</t>
  </si>
  <si>
    <t>прямой монтаж или на саморез</t>
  </si>
  <si>
    <t>Установка короба электротехнического (кабель-канала) 110х60 мм</t>
  </si>
  <si>
    <t>Монтаж лотка проволочного до 200мм</t>
  </si>
  <si>
    <t>Монтаж лотка проволочного до 400мм</t>
  </si>
  <si>
    <t>Монтаж лотка перфорированного 200мм</t>
  </si>
  <si>
    <t>без протяжки</t>
  </si>
  <si>
    <t xml:space="preserve">Трассировка (затяжка) кабеля в металлорукав </t>
  </si>
  <si>
    <r>
      <t>Монтаж провода ПВ-1 — ПВ-3 до 10 мм</t>
    </r>
    <r>
      <rPr>
        <sz val="10"/>
        <rFont val="Calibri"/>
        <family val="2"/>
        <charset val="204"/>
        <scheme val="minor"/>
      </rPr>
      <t>2</t>
    </r>
  </si>
  <si>
    <t>с последующей изоляцией и укладкой</t>
  </si>
  <si>
    <r>
      <t>Соединение обжимными гильзами до 70 мм</t>
    </r>
    <r>
      <rPr>
        <sz val="10"/>
        <rFont val="Calibri"/>
        <family val="2"/>
        <charset val="204"/>
        <scheme val="minor"/>
      </rPr>
      <t>2</t>
    </r>
  </si>
  <si>
    <t>гильзы ГА, ГМЛо, ГСИ, КИЗ</t>
  </si>
  <si>
    <t>до 6 кабелей и 3х соединений</t>
  </si>
  <si>
    <t>до 6 кабелей и 4х соединений</t>
  </si>
  <si>
    <t>узкого до 63а</t>
  </si>
  <si>
    <t>С подключением</t>
  </si>
  <si>
    <t xml:space="preserve"> после отделки при наличии маркировки</t>
  </si>
  <si>
    <t>от</t>
  </si>
  <si>
    <t>в зависимости от типа</t>
  </si>
  <si>
    <t>м.</t>
  </si>
  <si>
    <t>Установка видеодомофона экран</t>
  </si>
  <si>
    <t>мягкий грунт под ключ</t>
  </si>
  <si>
    <t xml:space="preserve">по бетону </t>
  </si>
  <si>
    <t xml:space="preserve">От </t>
  </si>
  <si>
    <t>Консультация комплексная</t>
  </si>
  <si>
    <t>1 час при заказе работ у нас</t>
  </si>
  <si>
    <t xml:space="preserve">Консультация </t>
  </si>
  <si>
    <t>дополнительная</t>
  </si>
  <si>
    <t>(пылесос, штроборез, перфоратор и т.д.)</t>
  </si>
  <si>
    <t>*при условии заказа электромонтажа у нас</t>
  </si>
  <si>
    <t>Составление однолинейной схемы электроснабжения *</t>
  </si>
  <si>
    <t>Вынужденный простой</t>
  </si>
  <si>
    <t xml:space="preserve">Выезд по Крыму </t>
  </si>
  <si>
    <t>&gt; Симферополь +20 км</t>
  </si>
  <si>
    <t>Допуски по горизонту и вертикали</t>
  </si>
  <si>
    <t>мм/м</t>
  </si>
  <si>
    <t>плюс-минус</t>
  </si>
  <si>
    <t>tokovod@list.ru</t>
  </si>
  <si>
    <t>+7 (978) 51 51 100</t>
  </si>
  <si>
    <t>час</t>
  </si>
  <si>
    <t>цена итог</t>
  </si>
  <si>
    <t>объем</t>
  </si>
  <si>
    <t>стоимость работ</t>
  </si>
  <si>
    <t>Монтаж площадки, клипсы, дюбельхомута, скобы</t>
  </si>
  <si>
    <t>Штробление канала 40х30 (газобетон, штукатурка гипсовая)</t>
  </si>
  <si>
    <t>Штробление канала 100х30 (газобетон, штукатурка гипсовая)</t>
  </si>
  <si>
    <t>Штробление канала 40х30 (штукатурка цементная, ракушка, шлакоблок)</t>
  </si>
  <si>
    <t>Штробление канала 100х30 (штукатурка цементная, ракушка, шлакоблок)</t>
  </si>
  <si>
    <t>интервал 0,5м</t>
  </si>
  <si>
    <t>Устройство штробы</t>
  </si>
  <si>
    <t>Штробление канала 40х30 (кирпичь, альминский блок, шлакоблок)</t>
  </si>
  <si>
    <t>Штробление канала 100х30 (кирпичь, альминский блок, шлакоблок)</t>
  </si>
  <si>
    <t>Штробление канала 15х20 (бетон)</t>
  </si>
  <si>
    <t>Штробление канала 20х20 (кирпичь, альминский блок, шлакоблок)</t>
  </si>
  <si>
    <t>Штробление канала 15х20 (кирпичь, альминский блок, шлакоблок)</t>
  </si>
  <si>
    <t>Штробление канала 15х20 (штукатурка цементная, ракушка, шлакоблок)</t>
  </si>
  <si>
    <t>Штробление канала 15х20 (газобетон, штукатурка гипсовая)</t>
  </si>
  <si>
    <t>k</t>
  </si>
  <si>
    <t>ИЗГОТОВЛЕНИЕ ТЕХНИЧЕСКИХ НИШ</t>
  </si>
  <si>
    <t>Ниша под внутренний бокс (ГКЛ) 150х150</t>
  </si>
  <si>
    <t>старт цена за ед.</t>
  </si>
  <si>
    <t>Изготовление Проходок и Отверстий</t>
  </si>
  <si>
    <t>до Ø90 мм</t>
  </si>
  <si>
    <t>с крышкой</t>
  </si>
  <si>
    <t>Отверстие для ввода кабеля в цельный лоток и установка кабельного ввода</t>
  </si>
  <si>
    <t> по потолкам,в штробе, в лотке, в гофре и без</t>
  </si>
  <si>
    <t>Трассировка (затяжка) кабеля в гофру ПВХ, ПНД до Ø25</t>
  </si>
  <si>
    <t xml:space="preserve"> с протяжкой</t>
  </si>
  <si>
    <t xml:space="preserve">Монтаж кабеля 3х1,5 — 3х2,5 </t>
  </si>
  <si>
    <t>Монтаж кабеля 5х4 — 5х10</t>
  </si>
  <si>
    <t>Монтаж кабеля 3х6 — 5х2,5</t>
  </si>
  <si>
    <t>Монтаж кабеля 3х4 — 5х1,5</t>
  </si>
  <si>
    <t>80-120</t>
  </si>
  <si>
    <t>125-150</t>
  </si>
  <si>
    <t>Установка потолочного кронштейна для сеточного лотка до 200 мм</t>
  </si>
  <si>
    <t xml:space="preserve">Установка стенового кронштейна для сеточного лотка до 200 мм </t>
  </si>
  <si>
    <t>Монтаж электроплинтуса</t>
  </si>
  <si>
    <t>Перенос или устройство дополнительной линии</t>
  </si>
  <si>
    <t>Составление сметы на материалы</t>
  </si>
  <si>
    <t>50-65</t>
  </si>
  <si>
    <t xml:space="preserve">Просыпка песком </t>
  </si>
  <si>
    <t>Укладка сигнальной ленты</t>
  </si>
  <si>
    <t>от 100</t>
  </si>
  <si>
    <t>Коммутация соединения дуговой электросваркой</t>
  </si>
  <si>
    <t>Установка распаячной коробки встраиваемой Ø100 с коммутацией в ГКЛ</t>
  </si>
  <si>
    <t>Установка распаячной коробки встраиваемой Ø100 с коммутацией прочие мат</t>
  </si>
  <si>
    <t>1500-2000</t>
  </si>
  <si>
    <t>2500-3000</t>
  </si>
  <si>
    <t>140-200</t>
  </si>
  <si>
    <t>750-1000</t>
  </si>
  <si>
    <t xml:space="preserve">Установка (вмазка) распределительной коробки </t>
  </si>
  <si>
    <t>ᴓ 80</t>
  </si>
  <si>
    <t>ᴓ 100 до 100х100х60</t>
  </si>
  <si>
    <t>65-90</t>
  </si>
  <si>
    <t>80-110</t>
  </si>
  <si>
    <t>100-130</t>
  </si>
  <si>
    <t>120-150</t>
  </si>
  <si>
    <t>Трассировка (затяжка) кабеля в гладкостенную сегментную ПВХ трубу</t>
  </si>
  <si>
    <t>100- 120</t>
  </si>
  <si>
    <t>240-350</t>
  </si>
  <si>
    <t>450-600</t>
  </si>
  <si>
    <t>Установка короба электротехнического (кабель-канала) 60х40</t>
  </si>
  <si>
    <t>Установка короба электротехнического (кабель-канала) 40x25</t>
  </si>
  <si>
    <t>Трассировка (затяжка) кабеля в гофру ПВХ, ПНД до Ø25 без</t>
  </si>
  <si>
    <t>900-1250</t>
  </si>
  <si>
    <t>Смета на электромонтажиные работы 2022 пгт ,,,,,,,, ул.,,,,,,,,,, 16</t>
  </si>
  <si>
    <t>3500-4750</t>
  </si>
  <si>
    <t>2800-3150</t>
  </si>
  <si>
    <t>1350-1900</t>
  </si>
  <si>
    <t>2250-2750</t>
  </si>
  <si>
    <t>Монтаж корпуса щита 12.мод. Газобетон, шлакоблок, ракушка</t>
  </si>
  <si>
    <t>Монтаж корпуса щита 24.мод. Газобетон, шлакоблок, ракушка</t>
  </si>
  <si>
    <t>Монтаж корпуса щита 36.мод. Газобетон, шлакоблок, ракушка</t>
  </si>
  <si>
    <t>3000-4500</t>
  </si>
  <si>
    <t>4900-6000</t>
  </si>
  <si>
    <t>6750-7500</t>
  </si>
  <si>
    <t>200-250</t>
  </si>
  <si>
    <t>до ᴓ 100</t>
  </si>
  <si>
    <t xml:space="preserve">Отверстие под распределительную коробку (бетон) </t>
  </si>
  <si>
    <t>Монтаж ВДТ (УЗО) или АВДТ (Диф. Автомата)</t>
  </si>
  <si>
    <t>до 100а</t>
  </si>
  <si>
    <t>Доделать или переделать чужую работу</t>
  </si>
  <si>
    <t xml:space="preserve">Монтаж корпуса щита 12 мод. c устройством нишы в ГКЛ </t>
  </si>
  <si>
    <t>Монтаж корпуса щита 24.мод. c устройством нишы в ГКЛ</t>
  </si>
  <si>
    <t>Монтаж корпуса щита 36.мод. c устройством нишы в ГКЛ</t>
  </si>
  <si>
    <r>
      <t>глубина 8.5см S</t>
    </r>
    <r>
      <rPr>
        <sz val="11"/>
        <color theme="1"/>
        <rFont val="Calibri"/>
        <family val="2"/>
        <charset val="204"/>
      </rPr>
      <t>≈610см²</t>
    </r>
  </si>
  <si>
    <t>глубина 8.5см S≈610см²</t>
  </si>
  <si>
    <t>глубина 8.5см S≈988см²</t>
  </si>
  <si>
    <t>глубина 8.5см S≈1400см²</t>
  </si>
  <si>
    <t xml:space="preserve">Опрессовка кабельных наконечников </t>
  </si>
  <si>
    <t>от 10 до 70 мм2</t>
  </si>
  <si>
    <t>до 16мм²</t>
  </si>
  <si>
    <t>60-120</t>
  </si>
  <si>
    <t>100-150</t>
  </si>
  <si>
    <t>250-350</t>
  </si>
  <si>
    <t>до 61мм</t>
  </si>
  <si>
    <t>250-300</t>
  </si>
  <si>
    <t>Монтаж проходного, перекрестного переключателя, RJ45 (интернет), RG6 (ТВ)</t>
  </si>
  <si>
    <t>Монтаж электроустановочных изделий</t>
  </si>
  <si>
    <t>Устройство теплого пола</t>
  </si>
  <si>
    <t>Установка и подключение реостата (терморегулятора) теплого пола</t>
  </si>
  <si>
    <t>Монтаж реостата (терморегулятора) теплого пола + трассировка термопары</t>
  </si>
  <si>
    <t>прямой монтаж или на саморез с разметкой</t>
  </si>
  <si>
    <t>проходные отверстия (газобетон, ракушка) Ø ≤25 мм</t>
  </si>
  <si>
    <t xml:space="preserve">до Ø64мм </t>
  </si>
  <si>
    <t>Накладной монтаж на саморез</t>
  </si>
  <si>
    <t>(12-610, 24-988, 36-1400)</t>
  </si>
  <si>
    <r>
      <t>Установка распаячной коробки накладной</t>
    </r>
    <r>
      <rPr>
        <sz val="11"/>
        <rFont val="Calibri"/>
        <family val="2"/>
        <charset val="204"/>
        <scheme val="minor"/>
      </rPr>
      <t xml:space="preserve"> потолочной с коммутацией</t>
    </r>
  </si>
  <si>
    <t>комутация, маркировка + подключение  до 40A</t>
  </si>
  <si>
    <t>1800-2200</t>
  </si>
  <si>
    <t>Монтаж LED лент, гибкий неон</t>
  </si>
  <si>
    <t>Освещение</t>
  </si>
  <si>
    <t>350-500</t>
  </si>
  <si>
    <t>Сборка люстры, светильника потолочного</t>
  </si>
  <si>
    <t>Сборка настенного светильника, бра</t>
  </si>
  <si>
    <t>350-550</t>
  </si>
  <si>
    <t>550-950</t>
  </si>
  <si>
    <t>500-800-1500</t>
  </si>
  <si>
    <t>без сборки</t>
  </si>
  <si>
    <t>без сборки, подвесной, накладной до 10000₽</t>
  </si>
  <si>
    <t>550-750</t>
  </si>
  <si>
    <t>простой</t>
  </si>
  <si>
    <t>Монтаж и подключение люстры, потолочного светильника</t>
  </si>
  <si>
    <t>Разметка под точечные светильники</t>
  </si>
  <si>
    <t>до 90 мм</t>
  </si>
  <si>
    <t xml:space="preserve">Высверливание круглых отверстий в ГКЛ </t>
  </si>
  <si>
    <t xml:space="preserve">Высыпиливание квадратных отверстий в ГКЛ </t>
  </si>
  <si>
    <t>100х100мм</t>
  </si>
  <si>
    <t>Установка накладного шинопровода для трековых светильников</t>
  </si>
  <si>
    <t>Установка подвесного шинопровода для трековых светильников</t>
  </si>
  <si>
    <t>150-250</t>
  </si>
  <si>
    <t>350-600</t>
  </si>
  <si>
    <t>650-900</t>
  </si>
  <si>
    <t>Установка светильника на шинопровод</t>
  </si>
  <si>
    <t>200-300</t>
  </si>
  <si>
    <t xml:space="preserve"> </t>
  </si>
  <si>
    <t>600-700</t>
  </si>
  <si>
    <t>Укладка теплоотражающего слоя</t>
  </si>
  <si>
    <t xml:space="preserve">Закупка материалов </t>
  </si>
  <si>
    <t>Работа с дешёвыми материаломи, дорогостоящий материал</t>
  </si>
  <si>
    <t>Коэффициент за работы в стеснённых и захламленных условиях</t>
  </si>
  <si>
    <t>Работа в жилых помещениях, в загазованных или запыленных помещениях</t>
  </si>
  <si>
    <t>от стоимости материалов</t>
  </si>
  <si>
    <t>Подключение сумеречного реле (день-ночь)</t>
  </si>
  <si>
    <t>бабочка</t>
  </si>
  <si>
    <t>800-1000</t>
  </si>
  <si>
    <t>Монтаж модульного контура заземления</t>
  </si>
  <si>
    <t xml:space="preserve">Демонтажные работы </t>
  </si>
  <si>
    <t>от 20%</t>
  </si>
  <si>
    <t>от актуальной стоимости монтажа</t>
  </si>
  <si>
    <t>монтаж временного освещения и розеток на объекте</t>
  </si>
  <si>
    <t>от 3м до 4,5м</t>
  </si>
  <si>
    <t>от 4,5м</t>
  </si>
  <si>
    <t>при температуре выше +40 или ниже -10 С</t>
  </si>
  <si>
    <t xml:space="preserve"> ₽/км.</t>
  </si>
  <si>
    <t xml:space="preserve"> ₽/м²</t>
  </si>
  <si>
    <t xml:space="preserve">при соблюдении условий </t>
  </si>
  <si>
    <t>Установка и подключение накладного вентилятора</t>
  </si>
  <si>
    <t>до 100мм диаметр, без воздуховода</t>
  </si>
  <si>
    <t>Подключение варочной поверхности, дузового шкафа</t>
  </si>
  <si>
    <t>500-1100</t>
  </si>
  <si>
    <t>Установка водонагревателя до 100л</t>
  </si>
  <si>
    <t>Установка водонагревателя свыше 100л</t>
  </si>
  <si>
    <t>до 5,5КВт</t>
  </si>
  <si>
    <t>Подключение водонагревателя проточного</t>
  </si>
  <si>
    <t>если типовые работы уже завершены</t>
  </si>
  <si>
    <t>от первоначальной стоимости работ</t>
  </si>
  <si>
    <t>50-150</t>
  </si>
  <si>
    <t xml:space="preserve"> ₽/1см²</t>
  </si>
  <si>
    <t>S общ м²</t>
  </si>
  <si>
    <t>₽/м²</t>
  </si>
  <si>
    <t>20 см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</si>
</sst>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₽&quot;;[Red]\-#,##0\ &quot;₽&quot;"/>
  </numFmts>
  <fonts count="13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1"/>
      <color rgb="FF333333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9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5C5C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FFE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9.9978637043366805E-2"/>
        <bgColor indexed="64"/>
      </patternFill>
    </fill>
    <fill>
      <patternFill patternType="solid">
        <fgColor theme="1" tint="0.74999237037263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505050"/>
      </left>
      <right/>
      <top style="thin">
        <color rgb="FF505050"/>
      </top>
      <bottom/>
      <diagonal/>
    </border>
    <border>
      <left/>
      <right/>
      <top style="thin">
        <color rgb="FF505050"/>
      </top>
      <bottom/>
      <diagonal/>
    </border>
    <border>
      <left/>
      <right style="thin">
        <color rgb="FF505050"/>
      </right>
      <top style="thin">
        <color rgb="FF505050"/>
      </top>
      <bottom/>
      <diagonal/>
    </border>
    <border>
      <left style="thin">
        <color rgb="FF505050"/>
      </left>
      <right/>
      <top/>
      <bottom/>
      <diagonal/>
    </border>
    <border>
      <left/>
      <right style="thin">
        <color rgb="FF505050"/>
      </right>
      <top/>
      <bottom/>
      <diagonal/>
    </border>
    <border>
      <left style="thin">
        <color rgb="FF505050"/>
      </left>
      <right/>
      <top/>
      <bottom style="thin">
        <color rgb="FF505050"/>
      </bottom>
      <diagonal/>
    </border>
    <border>
      <left/>
      <right/>
      <top/>
      <bottom style="thin">
        <color rgb="FF505050"/>
      </bottom>
      <diagonal/>
    </border>
    <border>
      <left/>
      <right style="thin">
        <color rgb="FF505050"/>
      </right>
      <top/>
      <bottom style="thin">
        <color rgb="FF505050"/>
      </bottom>
      <diagonal/>
    </border>
    <border>
      <left style="medium">
        <color rgb="FF505050"/>
      </left>
      <right/>
      <top style="medium">
        <color rgb="FF505050"/>
      </top>
      <bottom style="medium">
        <color rgb="FF505050"/>
      </bottom>
      <diagonal/>
    </border>
    <border>
      <left/>
      <right style="medium">
        <color rgb="FF505050"/>
      </right>
      <top style="medium">
        <color rgb="FF505050"/>
      </top>
      <bottom style="medium">
        <color rgb="FF505050"/>
      </bottom>
      <diagonal/>
    </border>
    <border>
      <left/>
      <right/>
      <top style="medium">
        <color rgb="FF505050"/>
      </top>
      <bottom style="medium">
        <color rgb="FF505050"/>
      </bottom>
      <diagonal/>
    </border>
  </borders>
  <cellStyleXfs count="1">
    <xf numFmtId="0" fontId="0" fillId="0" borderId="0"/>
  </cellStyleXfs>
  <cellXfs count="217">
    <xf numFmtId="0" fontId="0" fillId="0" borderId="0" xfId="0"/>
    <xf numFmtId="0" fontId="0" fillId="0" borderId="0" xfId="0" applyFill="1" applyBorder="1"/>
    <xf numFmtId="0" fontId="0" fillId="0" borderId="0" xfId="0" applyBorder="1"/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right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right" wrapText="1"/>
    </xf>
    <xf numFmtId="0" fontId="0" fillId="0" borderId="0" xfId="0"/>
    <xf numFmtId="0" fontId="0" fillId="0" borderId="0" xfId="0" applyFill="1" applyAlignment="1">
      <alignment horizontal="right"/>
    </xf>
    <xf numFmtId="0" fontId="0" fillId="0" borderId="0" xfId="0" applyFill="1" applyBorder="1" applyAlignment="1"/>
    <xf numFmtId="0" fontId="0" fillId="0" borderId="0" xfId="0" applyAlignment="1">
      <alignment horizontal="center"/>
    </xf>
    <xf numFmtId="0" fontId="0" fillId="4" borderId="0" xfId="0" applyFill="1" applyBorder="1"/>
    <xf numFmtId="0" fontId="2" fillId="4" borderId="0" xfId="0" applyFont="1" applyFill="1" applyBorder="1" applyAlignment="1">
      <alignment horizontal="center" wrapText="1"/>
    </xf>
    <xf numFmtId="0" fontId="8" fillId="4" borderId="0" xfId="0" applyFont="1" applyFill="1" applyBorder="1" applyAlignment="1">
      <alignment horizontal="center" vertical="top" wrapText="1"/>
    </xf>
    <xf numFmtId="0" fontId="0" fillId="5" borderId="0" xfId="0" applyFill="1" applyBorder="1"/>
    <xf numFmtId="0" fontId="2" fillId="5" borderId="0" xfId="0" applyFont="1" applyFill="1" applyBorder="1" applyAlignment="1">
      <alignment horizontal="center" wrapText="1"/>
    </xf>
    <xf numFmtId="0" fontId="0" fillId="5" borderId="0" xfId="0" applyFill="1" applyBorder="1" applyAlignment="1">
      <alignment horizontal="right"/>
    </xf>
    <xf numFmtId="0" fontId="0" fillId="5" borderId="0" xfId="0" applyFill="1" applyBorder="1" applyAlignment="1">
      <alignment horizontal="center"/>
    </xf>
    <xf numFmtId="0" fontId="0" fillId="5" borderId="0" xfId="0" applyFill="1" applyBorder="1" applyAlignment="1"/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right" wrapText="1"/>
    </xf>
    <xf numFmtId="0" fontId="0" fillId="0" borderId="0" xfId="0" applyFill="1" applyBorder="1" applyAlignment="1">
      <alignment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NumberFormat="1" applyAlignment="1">
      <alignment vertical="top"/>
    </xf>
    <xf numFmtId="0" fontId="0" fillId="0" borderId="0" xfId="0" applyAlignment="1">
      <alignment horizontal="center" vertical="top" wrapText="1"/>
    </xf>
    <xf numFmtId="0" fontId="0" fillId="0" borderId="0" xfId="0" applyFill="1" applyAlignment="1">
      <alignment horizontal="center"/>
    </xf>
    <xf numFmtId="0" fontId="0" fillId="0" borderId="0" xfId="0" applyFill="1" applyAlignment="1"/>
    <xf numFmtId="0" fontId="0" fillId="0" borderId="0" xfId="0" applyFill="1" applyBorder="1" applyAlignment="1">
      <alignment wrapText="1"/>
    </xf>
    <xf numFmtId="0" fontId="0" fillId="0" borderId="0" xfId="0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1" fillId="6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top"/>
    </xf>
    <xf numFmtId="0" fontId="0" fillId="6" borderId="0" xfId="0" applyFill="1" applyBorder="1" applyAlignment="1">
      <alignment horizontal="right"/>
    </xf>
    <xf numFmtId="0" fontId="9" fillId="7" borderId="0" xfId="0" applyFont="1" applyFill="1" applyAlignment="1">
      <alignment horizontal="center" vertical="center"/>
    </xf>
    <xf numFmtId="0" fontId="0" fillId="6" borderId="0" xfId="0" applyFill="1" applyBorder="1" applyAlignment="1">
      <alignment horizontal="center"/>
    </xf>
    <xf numFmtId="0" fontId="0" fillId="6" borderId="0" xfId="0" applyFill="1"/>
    <xf numFmtId="0" fontId="2" fillId="4" borderId="0" xfId="0" applyFont="1" applyFill="1" applyBorder="1" applyAlignment="1">
      <alignment wrapText="1"/>
    </xf>
    <xf numFmtId="0" fontId="2" fillId="10" borderId="0" xfId="0" applyFont="1" applyFill="1" applyBorder="1" applyAlignment="1">
      <alignment wrapText="1"/>
    </xf>
    <xf numFmtId="0" fontId="2" fillId="10" borderId="0" xfId="0" applyFont="1" applyFill="1" applyBorder="1" applyAlignment="1">
      <alignment horizontal="center" wrapText="1"/>
    </xf>
    <xf numFmtId="0" fontId="2" fillId="10" borderId="0" xfId="0" applyFont="1" applyFill="1" applyBorder="1" applyAlignment="1">
      <alignment horizontal="right" wrapText="1"/>
    </xf>
    <xf numFmtId="0" fontId="0" fillId="10" borderId="0" xfId="0" applyFill="1" applyBorder="1"/>
    <xf numFmtId="0" fontId="0" fillId="6" borderId="0" xfId="0" applyFill="1" applyBorder="1"/>
    <xf numFmtId="0" fontId="0" fillId="0" borderId="4" xfId="0" applyFill="1" applyBorder="1"/>
    <xf numFmtId="0" fontId="2" fillId="0" borderId="5" xfId="0" applyFont="1" applyFill="1" applyBorder="1" applyAlignment="1">
      <alignment horizontal="center" wrapText="1"/>
    </xf>
    <xf numFmtId="0" fontId="8" fillId="0" borderId="6" xfId="0" applyFont="1" applyFill="1" applyBorder="1" applyAlignment="1">
      <alignment horizontal="center" vertical="top" wrapText="1"/>
    </xf>
    <xf numFmtId="0" fontId="0" fillId="0" borderId="7" xfId="0" applyFill="1" applyBorder="1"/>
    <xf numFmtId="0" fontId="8" fillId="0" borderId="8" xfId="0" applyFont="1" applyFill="1" applyBorder="1" applyAlignment="1">
      <alignment horizontal="center" vertical="top" wrapText="1"/>
    </xf>
    <xf numFmtId="0" fontId="0" fillId="0" borderId="10" xfId="0" applyFill="1" applyBorder="1"/>
    <xf numFmtId="0" fontId="2" fillId="0" borderId="10" xfId="0" applyFont="1" applyFill="1" applyBorder="1" applyAlignment="1">
      <alignment horizontal="center" wrapText="1"/>
    </xf>
    <xf numFmtId="0" fontId="8" fillId="0" borderId="11" xfId="0" applyFont="1" applyFill="1" applyBorder="1" applyAlignment="1">
      <alignment horizontal="center" vertical="top" wrapText="1"/>
    </xf>
    <xf numFmtId="0" fontId="2" fillId="10" borderId="5" xfId="0" applyFont="1" applyFill="1" applyBorder="1" applyAlignment="1">
      <alignment horizontal="center" wrapText="1"/>
    </xf>
    <xf numFmtId="0" fontId="8" fillId="10" borderId="6" xfId="0" applyFont="1" applyFill="1" applyBorder="1" applyAlignment="1">
      <alignment horizontal="center" vertical="top" wrapText="1"/>
    </xf>
    <xf numFmtId="0" fontId="8" fillId="10" borderId="8" xfId="0" applyFont="1" applyFill="1" applyBorder="1" applyAlignment="1">
      <alignment horizontal="center" vertical="top" wrapText="1"/>
    </xf>
    <xf numFmtId="0" fontId="2" fillId="10" borderId="10" xfId="0" applyFont="1" applyFill="1" applyBorder="1" applyAlignment="1">
      <alignment horizontal="center" wrapText="1"/>
    </xf>
    <xf numFmtId="0" fontId="2" fillId="10" borderId="10" xfId="0" applyFont="1" applyFill="1" applyBorder="1" applyAlignment="1">
      <alignment horizontal="right" wrapText="1"/>
    </xf>
    <xf numFmtId="0" fontId="8" fillId="10" borderId="11" xfId="0" applyFont="1" applyFill="1" applyBorder="1" applyAlignment="1">
      <alignment horizontal="center" vertical="top" wrapText="1"/>
    </xf>
    <xf numFmtId="0" fontId="2" fillId="4" borderId="5" xfId="0" applyFont="1" applyFill="1" applyBorder="1" applyAlignment="1">
      <alignment horizontal="center" wrapText="1"/>
    </xf>
    <xf numFmtId="0" fontId="8" fillId="4" borderId="6" xfId="0" applyFont="1" applyFill="1" applyBorder="1" applyAlignment="1">
      <alignment horizontal="center" vertical="top" wrapText="1"/>
    </xf>
    <xf numFmtId="0" fontId="8" fillId="4" borderId="8" xfId="0" applyFont="1" applyFill="1" applyBorder="1" applyAlignment="1">
      <alignment horizontal="center" vertical="top" wrapText="1"/>
    </xf>
    <xf numFmtId="0" fontId="0" fillId="5" borderId="10" xfId="0" applyFill="1" applyBorder="1"/>
    <xf numFmtId="0" fontId="2" fillId="5" borderId="10" xfId="0" applyFont="1" applyFill="1" applyBorder="1" applyAlignment="1">
      <alignment horizontal="center" wrapText="1"/>
    </xf>
    <xf numFmtId="0" fontId="8" fillId="5" borderId="11" xfId="0" applyFont="1" applyFill="1" applyBorder="1" applyAlignment="1">
      <alignment horizontal="center" vertical="top" wrapText="1"/>
    </xf>
    <xf numFmtId="0" fontId="0" fillId="4" borderId="10" xfId="0" applyFill="1" applyBorder="1"/>
    <xf numFmtId="0" fontId="2" fillId="4" borderId="10" xfId="0" applyFont="1" applyFill="1" applyBorder="1" applyAlignment="1">
      <alignment horizontal="center" wrapText="1"/>
    </xf>
    <xf numFmtId="0" fontId="8" fillId="4" borderId="11" xfId="0" applyFont="1" applyFill="1" applyBorder="1" applyAlignment="1">
      <alignment horizontal="center" vertical="top" wrapText="1"/>
    </xf>
    <xf numFmtId="0" fontId="2" fillId="5" borderId="5" xfId="0" applyFont="1" applyFill="1" applyBorder="1" applyAlignment="1">
      <alignment horizontal="center" wrapText="1"/>
    </xf>
    <xf numFmtId="0" fontId="8" fillId="5" borderId="6" xfId="0" applyFont="1" applyFill="1" applyBorder="1" applyAlignment="1">
      <alignment horizontal="center" vertical="top" wrapText="1"/>
    </xf>
    <xf numFmtId="0" fontId="8" fillId="5" borderId="8" xfId="0" applyFont="1" applyFill="1" applyBorder="1" applyAlignment="1">
      <alignment horizontal="center" vertical="top" wrapText="1"/>
    </xf>
    <xf numFmtId="0" fontId="10" fillId="10" borderId="5" xfId="0" applyFont="1" applyFill="1" applyBorder="1" applyAlignment="1">
      <alignment horizontal="right" wrapText="1"/>
    </xf>
    <xf numFmtId="0" fontId="10" fillId="0" borderId="5" xfId="0" applyFont="1" applyFill="1" applyBorder="1" applyAlignment="1">
      <alignment horizontal="right" wrapText="1"/>
    </xf>
    <xf numFmtId="0" fontId="10" fillId="4" borderId="5" xfId="0" applyFont="1" applyFill="1" applyBorder="1" applyAlignment="1">
      <alignment horizontal="right" wrapText="1"/>
    </xf>
    <xf numFmtId="0" fontId="10" fillId="5" borderId="5" xfId="0" applyFont="1" applyFill="1" applyBorder="1" applyAlignment="1">
      <alignment horizontal="right" wrapText="1"/>
    </xf>
    <xf numFmtId="0" fontId="12" fillId="8" borderId="0" xfId="0" applyFont="1" applyFill="1" applyBorder="1" applyAlignment="1">
      <alignment horizontal="center" vertical="center" wrapText="1"/>
    </xf>
    <xf numFmtId="0" fontId="12" fillId="7" borderId="0" xfId="0" applyFont="1" applyFill="1" applyBorder="1" applyAlignment="1">
      <alignment horizontal="center" vertical="center" wrapText="1"/>
    </xf>
    <xf numFmtId="0" fontId="1" fillId="11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/>
    </xf>
    <xf numFmtId="0" fontId="2" fillId="12" borderId="0" xfId="0" applyFont="1" applyFill="1" applyBorder="1" applyAlignment="1">
      <alignment horizontal="center" wrapText="1"/>
    </xf>
    <xf numFmtId="0" fontId="5" fillId="0" borderId="0" xfId="0" applyFont="1" applyFill="1" applyBorder="1"/>
    <xf numFmtId="0" fontId="0" fillId="12" borderId="0" xfId="0" applyFill="1" applyBorder="1"/>
    <xf numFmtId="0" fontId="0" fillId="12" borderId="0" xfId="0" applyFill="1" applyBorder="1" applyAlignment="1">
      <alignment horizontal="right"/>
    </xf>
    <xf numFmtId="0" fontId="0" fillId="12" borderId="0" xfId="0" applyFill="1" applyBorder="1" applyAlignment="1">
      <alignment horizontal="center"/>
    </xf>
    <xf numFmtId="0" fontId="0" fillId="4" borderId="0" xfId="0" applyFill="1" applyBorder="1" applyAlignment="1"/>
    <xf numFmtId="0" fontId="0" fillId="4" borderId="0" xfId="0" applyFill="1" applyBorder="1" applyAlignment="1">
      <alignment horizontal="right"/>
    </xf>
    <xf numFmtId="0" fontId="0" fillId="4" borderId="0" xfId="0" applyFill="1" applyBorder="1" applyAlignment="1">
      <alignment horizontal="center"/>
    </xf>
    <xf numFmtId="0" fontId="0" fillId="12" borderId="4" xfId="0" applyFill="1" applyBorder="1"/>
    <xf numFmtId="0" fontId="2" fillId="12" borderId="5" xfId="0" applyFont="1" applyFill="1" applyBorder="1" applyAlignment="1">
      <alignment horizontal="center" wrapText="1"/>
    </xf>
    <xf numFmtId="0" fontId="5" fillId="12" borderId="5" xfId="0" applyFont="1" applyFill="1" applyBorder="1" applyAlignment="1">
      <alignment horizontal="right"/>
    </xf>
    <xf numFmtId="0" fontId="7" fillId="12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wrapText="1"/>
    </xf>
    <xf numFmtId="0" fontId="0" fillId="4" borderId="7" xfId="0" applyFill="1" applyBorder="1"/>
    <xf numFmtId="0" fontId="0" fillId="5" borderId="9" xfId="0" applyFill="1" applyBorder="1"/>
    <xf numFmtId="0" fontId="5" fillId="5" borderId="10" xfId="0" applyFont="1" applyFill="1" applyBorder="1" applyAlignment="1">
      <alignment horizontal="right"/>
    </xf>
    <xf numFmtId="0" fontId="0" fillId="5" borderId="11" xfId="0" applyFill="1" applyBorder="1" applyAlignment="1">
      <alignment horizontal="center"/>
    </xf>
    <xf numFmtId="0" fontId="0" fillId="12" borderId="5" xfId="0" applyFill="1" applyBorder="1" applyAlignment="1">
      <alignment horizontal="right"/>
    </xf>
    <xf numFmtId="0" fontId="0" fillId="12" borderId="6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5" borderId="10" xfId="0" applyFill="1" applyBorder="1" applyAlignment="1">
      <alignment horizontal="right"/>
    </xf>
    <xf numFmtId="0" fontId="0" fillId="4" borderId="9" xfId="0" applyFill="1" applyBorder="1"/>
    <xf numFmtId="0" fontId="5" fillId="4" borderId="10" xfId="0" applyFont="1" applyFill="1" applyBorder="1"/>
    <xf numFmtId="0" fontId="5" fillId="0" borderId="0" xfId="0" applyFont="1" applyBorder="1"/>
    <xf numFmtId="0" fontId="0" fillId="4" borderId="0" xfId="0" applyFill="1" applyBorder="1" applyAlignment="1">
      <alignment horizontal="center" vertical="center"/>
    </xf>
    <xf numFmtId="0" fontId="0" fillId="9" borderId="0" xfId="0" applyFill="1" applyBorder="1" applyAlignment="1">
      <alignment horizontal="center"/>
    </xf>
    <xf numFmtId="0" fontId="0" fillId="9" borderId="0" xfId="0" applyFill="1" applyBorder="1" applyAlignment="1">
      <alignment horizontal="right"/>
    </xf>
    <xf numFmtId="0" fontId="0" fillId="10" borderId="0" xfId="0" applyFill="1" applyBorder="1" applyAlignment="1">
      <alignment horizontal="center"/>
    </xf>
    <xf numFmtId="0" fontId="0" fillId="10" borderId="0" xfId="0" applyFill="1" applyBorder="1" applyAlignment="1">
      <alignment horizontal="right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0" fillId="3" borderId="0" xfId="0" applyFill="1" applyBorder="1" applyAlignment="1">
      <alignment horizontal="right"/>
    </xf>
    <xf numFmtId="0" fontId="10" fillId="0" borderId="0" xfId="0" applyFont="1" applyBorder="1" applyAlignment="1">
      <alignment horizontal="right" wrapText="1"/>
    </xf>
    <xf numFmtId="0" fontId="2" fillId="0" borderId="4" xfId="0" applyFont="1" applyFill="1" applyBorder="1" applyAlignment="1">
      <alignment wrapText="1"/>
    </xf>
    <xf numFmtId="0" fontId="0" fillId="0" borderId="9" xfId="0" applyFill="1" applyBorder="1"/>
    <xf numFmtId="0" fontId="2" fillId="10" borderId="4" xfId="0" applyFont="1" applyFill="1" applyBorder="1" applyAlignment="1">
      <alignment wrapText="1"/>
    </xf>
    <xf numFmtId="0" fontId="2" fillId="10" borderId="7" xfId="0" applyFont="1" applyFill="1" applyBorder="1" applyAlignment="1">
      <alignment wrapText="1"/>
    </xf>
    <xf numFmtId="0" fontId="2" fillId="10" borderId="9" xfId="0" applyFont="1" applyFill="1" applyBorder="1" applyAlignment="1">
      <alignment wrapText="1"/>
    </xf>
    <xf numFmtId="0" fontId="0" fillId="4" borderId="4" xfId="0" applyFill="1" applyBorder="1"/>
    <xf numFmtId="0" fontId="0" fillId="5" borderId="4" xfId="0" applyFill="1" applyBorder="1"/>
    <xf numFmtId="0" fontId="0" fillId="5" borderId="7" xfId="0" applyFill="1" applyBorder="1"/>
    <xf numFmtId="0" fontId="0" fillId="0" borderId="0" xfId="0" applyFill="1" applyBorder="1" applyAlignment="1">
      <alignment horizontal="center"/>
    </xf>
    <xf numFmtId="0" fontId="5" fillId="4" borderId="0" xfId="0" applyFont="1" applyFill="1" applyBorder="1" applyAlignment="1">
      <alignment horizontal="right"/>
    </xf>
    <xf numFmtId="0" fontId="5" fillId="5" borderId="0" xfId="0" applyFon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right" vertical="top"/>
    </xf>
    <xf numFmtId="0" fontId="0" fillId="0" borderId="0" xfId="0" applyFont="1" applyFill="1" applyBorder="1" applyAlignment="1">
      <alignment horizontal="right" vertical="top"/>
    </xf>
    <xf numFmtId="0" fontId="5" fillId="6" borderId="0" xfId="0" applyFont="1" applyFill="1" applyBorder="1"/>
    <xf numFmtId="0" fontId="5" fillId="6" borderId="0" xfId="0" applyFont="1" applyFill="1" applyBorder="1" applyAlignment="1">
      <alignment horizontal="right" vertical="top"/>
    </xf>
    <xf numFmtId="0" fontId="5" fillId="6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center" vertical="center"/>
    </xf>
    <xf numFmtId="0" fontId="0" fillId="9" borderId="12" xfId="0" applyFill="1" applyBorder="1"/>
    <xf numFmtId="0" fontId="0" fillId="9" borderId="13" xfId="0" applyFill="1" applyBorder="1" applyAlignment="1">
      <alignment horizontal="center"/>
    </xf>
    <xf numFmtId="0" fontId="0" fillId="9" borderId="13" xfId="0" applyFill="1" applyBorder="1" applyAlignment="1">
      <alignment horizontal="right"/>
    </xf>
    <xf numFmtId="0" fontId="0" fillId="9" borderId="14" xfId="0" applyFill="1" applyBorder="1" applyAlignment="1">
      <alignment horizontal="center"/>
    </xf>
    <xf numFmtId="0" fontId="0" fillId="9" borderId="15" xfId="0" applyFill="1" applyBorder="1"/>
    <xf numFmtId="0" fontId="0" fillId="9" borderId="16" xfId="0" applyFill="1" applyBorder="1" applyAlignment="1">
      <alignment horizontal="center"/>
    </xf>
    <xf numFmtId="0" fontId="0" fillId="13" borderId="15" xfId="0" applyFill="1" applyBorder="1"/>
    <xf numFmtId="0" fontId="0" fillId="13" borderId="0" xfId="0" applyFill="1" applyBorder="1" applyAlignment="1">
      <alignment horizontal="center"/>
    </xf>
    <xf numFmtId="0" fontId="0" fillId="13" borderId="0" xfId="0" applyFill="1" applyBorder="1" applyAlignment="1">
      <alignment horizontal="right"/>
    </xf>
    <xf numFmtId="0" fontId="0" fillId="13" borderId="16" xfId="0" applyFill="1" applyBorder="1" applyAlignment="1">
      <alignment horizontal="center"/>
    </xf>
    <xf numFmtId="0" fontId="0" fillId="10" borderId="12" xfId="0" applyFill="1" applyBorder="1"/>
    <xf numFmtId="0" fontId="0" fillId="10" borderId="13" xfId="0" applyFill="1" applyBorder="1" applyAlignment="1">
      <alignment horizontal="center"/>
    </xf>
    <xf numFmtId="0" fontId="0" fillId="10" borderId="13" xfId="0" applyFill="1" applyBorder="1" applyAlignment="1">
      <alignment horizontal="right"/>
    </xf>
    <xf numFmtId="0" fontId="0" fillId="10" borderId="14" xfId="0" applyFill="1" applyBorder="1" applyAlignment="1">
      <alignment horizontal="center"/>
    </xf>
    <xf numFmtId="0" fontId="0" fillId="10" borderId="15" xfId="0" applyFill="1" applyBorder="1"/>
    <xf numFmtId="0" fontId="0" fillId="10" borderId="16" xfId="0" applyFill="1" applyBorder="1" applyAlignment="1">
      <alignment horizontal="center"/>
    </xf>
    <xf numFmtId="0" fontId="0" fillId="9" borderId="17" xfId="0" applyFill="1" applyBorder="1"/>
    <xf numFmtId="0" fontId="0" fillId="9" borderId="18" xfId="0" applyFill="1" applyBorder="1" applyAlignment="1">
      <alignment horizontal="center"/>
    </xf>
    <xf numFmtId="0" fontId="0" fillId="9" borderId="18" xfId="0" applyFill="1" applyBorder="1" applyAlignment="1">
      <alignment horizontal="right"/>
    </xf>
    <xf numFmtId="0" fontId="0" fillId="9" borderId="19" xfId="0" applyFill="1" applyBorder="1" applyAlignment="1">
      <alignment horizontal="center"/>
    </xf>
    <xf numFmtId="0" fontId="2" fillId="14" borderId="0" xfId="0" applyFont="1" applyFill="1" applyBorder="1" applyAlignment="1">
      <alignment wrapText="1"/>
    </xf>
    <xf numFmtId="0" fontId="0" fillId="14" borderId="0" xfId="0" applyFill="1" applyBorder="1" applyAlignment="1">
      <alignment horizontal="center"/>
    </xf>
    <xf numFmtId="0" fontId="0" fillId="14" borderId="0" xfId="0" applyFill="1" applyBorder="1" applyAlignment="1">
      <alignment horizontal="right"/>
    </xf>
    <xf numFmtId="0" fontId="0" fillId="14" borderId="0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horizontal="center" wrapText="1"/>
    </xf>
    <xf numFmtId="0" fontId="10" fillId="0" borderId="5" xfId="0" applyFont="1" applyBorder="1" applyAlignment="1">
      <alignment horizontal="right" wrapText="1"/>
    </xf>
    <xf numFmtId="0" fontId="0" fillId="0" borderId="6" xfId="0" applyFill="1" applyBorder="1" applyAlignment="1">
      <alignment horizontal="center"/>
    </xf>
    <xf numFmtId="0" fontId="2" fillId="0" borderId="7" xfId="0" applyFont="1" applyBorder="1" applyAlignment="1">
      <alignment wrapText="1"/>
    </xf>
    <xf numFmtId="0" fontId="0" fillId="0" borderId="11" xfId="0" applyFill="1" applyBorder="1" applyAlignment="1">
      <alignment horizontal="center"/>
    </xf>
    <xf numFmtId="0" fontId="0" fillId="0" borderId="0" xfId="0" applyNumberFormat="1" applyFill="1" applyBorder="1"/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right"/>
    </xf>
    <xf numFmtId="0" fontId="0" fillId="0" borderId="6" xfId="0" applyFill="1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10" xfId="0" applyFill="1" applyBorder="1" applyAlignment="1">
      <alignment horizontal="right"/>
    </xf>
    <xf numFmtId="0" fontId="2" fillId="0" borderId="7" xfId="0" applyFont="1" applyBorder="1" applyAlignment="1">
      <alignment horizontal="left" vertical="top"/>
    </xf>
    <xf numFmtId="0" fontId="0" fillId="0" borderId="1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0" xfId="0" applyBorder="1" applyAlignment="1">
      <alignment horizontal="right"/>
    </xf>
    <xf numFmtId="0" fontId="5" fillId="0" borderId="5" xfId="0" applyFont="1" applyFill="1" applyBorder="1" applyAlignment="1">
      <alignment horizontal="right"/>
    </xf>
    <xf numFmtId="0" fontId="2" fillId="0" borderId="0" xfId="0" applyFont="1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2" fillId="0" borderId="0" xfId="0" applyFont="1" applyBorder="1" applyAlignment="1">
      <alignment horizontal="right" vertical="top" wrapText="1"/>
    </xf>
    <xf numFmtId="0" fontId="0" fillId="0" borderId="0" xfId="0" applyBorder="1" applyAlignment="1">
      <alignment vertical="top"/>
    </xf>
    <xf numFmtId="0" fontId="0" fillId="0" borderId="0" xfId="0" applyFill="1" applyBorder="1" applyAlignment="1">
      <alignment vertical="center"/>
    </xf>
    <xf numFmtId="0" fontId="0" fillId="0" borderId="11" xfId="0" applyFill="1" applyBorder="1" applyAlignment="1">
      <alignment horizontal="center" wrapText="1"/>
    </xf>
    <xf numFmtId="0" fontId="0" fillId="0" borderId="6" xfId="0" applyFill="1" applyBorder="1" applyAlignment="1">
      <alignment horizontal="center" wrapText="1"/>
    </xf>
    <xf numFmtId="0" fontId="0" fillId="0" borderId="8" xfId="0" applyFill="1" applyBorder="1" applyAlignment="1">
      <alignment horizontal="center" wrapText="1"/>
    </xf>
    <xf numFmtId="0" fontId="0" fillId="0" borderId="11" xfId="0" applyFill="1" applyBorder="1" applyAlignment="1">
      <alignment horizontal="center" vertical="center"/>
    </xf>
    <xf numFmtId="0" fontId="0" fillId="0" borderId="6" xfId="0" applyFill="1" applyBorder="1"/>
    <xf numFmtId="0" fontId="0" fillId="0" borderId="8" xfId="0" applyFill="1" applyBorder="1"/>
    <xf numFmtId="0" fontId="0" fillId="0" borderId="11" xfId="0" applyFill="1" applyBorder="1"/>
    <xf numFmtId="6" fontId="0" fillId="0" borderId="0" xfId="0" applyNumberFormat="1"/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/>
    </xf>
    <xf numFmtId="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top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/>
    </xf>
    <xf numFmtId="0" fontId="0" fillId="15" borderId="20" xfId="0" applyFill="1" applyBorder="1"/>
    <xf numFmtId="0" fontId="0" fillId="15" borderId="22" xfId="0" applyFill="1" applyBorder="1"/>
    <xf numFmtId="0" fontId="0" fillId="16" borderId="20" xfId="0" applyFill="1" applyBorder="1"/>
    <xf numFmtId="0" fontId="0" fillId="16" borderId="21" xfId="0" applyFill="1" applyBorder="1"/>
    <xf numFmtId="49" fontId="9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top" wrapText="1"/>
    </xf>
    <xf numFmtId="0" fontId="1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 wrapText="1"/>
    </xf>
    <xf numFmtId="0" fontId="0" fillId="2" borderId="0" xfId="0" applyFill="1"/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7FFE00"/>
      <color rgb="FFFFFF99"/>
      <color rgb="FFF236CA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148167</xdr:colOff>
      <xdr:row>0</xdr:row>
      <xdr:rowOff>10582</xdr:rowOff>
    </xdr:from>
    <xdr:to>
      <xdr:col>1</xdr:col>
      <xdr:colOff>1492250</xdr:colOff>
      <xdr:row>3</xdr:row>
      <xdr:rowOff>243416</xdr:rowOff>
    </xdr:to>
    <xdr:pic>
      <xdr:nvPicPr>
        <xdr:cNvPr id="2" name="Рисунок 1" descr="5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55084" y="10582"/>
          <a:ext cx="1344083" cy="1270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 /><Relationship Id="rId2" Type="http://schemas.openxmlformats.org/officeDocument/2006/relationships/hyperlink" Target="https://izion.pro/simferopol/provodka-v-kvartire" TargetMode="External" /><Relationship Id="rId1" Type="http://schemas.openxmlformats.org/officeDocument/2006/relationships/hyperlink" Target="https://izion.pro/simferopol/provodka-v-dome" TargetMode="External" /><Relationship Id="rId4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FFE00"/>
    <pageSetUpPr fitToPage="1"/>
  </sheetPr>
  <dimension ref="A1:Z334"/>
  <sheetViews>
    <sheetView tabSelected="1" topLeftCell="B74" zoomScale="90" zoomScaleNormal="90" workbookViewId="0">
      <selection activeCell="B101" sqref="B101"/>
    </sheetView>
  </sheetViews>
  <sheetFormatPr defaultRowHeight="15" x14ac:dyDescent="0.2"/>
  <cols>
    <col min="1" max="1" width="6.45703125" customWidth="1"/>
    <col min="2" max="2" width="73.1796875" customWidth="1"/>
    <col min="3" max="3" width="9.68359375" customWidth="1"/>
    <col min="4" max="4" width="12.23828125" customWidth="1"/>
    <col min="5" max="5" width="46.41015625" customWidth="1"/>
    <col min="6" max="6" width="8.875" customWidth="1"/>
    <col min="7" max="7" width="4.03515625" style="17" customWidth="1"/>
    <col min="8" max="8" width="5.91796875" customWidth="1"/>
    <col min="9" max="9" width="9.68359375" customWidth="1"/>
    <col min="10" max="10" width="6.05078125" customWidth="1"/>
    <col min="11" max="11" width="4.4375" customWidth="1"/>
    <col min="12" max="12" width="4.3046875" customWidth="1"/>
    <col min="13" max="13" width="6.3203125" customWidth="1"/>
    <col min="14" max="14" width="5.6484375" customWidth="1"/>
    <col min="15" max="15" width="5.37890625" customWidth="1"/>
  </cols>
  <sheetData>
    <row r="1" spans="1:15" ht="25.5" customHeight="1" thickBot="1" x14ac:dyDescent="0.3">
      <c r="A1" s="207" t="s">
        <v>287</v>
      </c>
      <c r="B1" s="207"/>
      <c r="C1" s="207"/>
      <c r="D1" s="207"/>
      <c r="E1" s="207"/>
      <c r="F1" s="208" t="s">
        <v>391</v>
      </c>
      <c r="G1" s="209">
        <v>40</v>
      </c>
      <c r="H1" s="210" t="s">
        <v>392</v>
      </c>
      <c r="I1" s="211">
        <f>I3/G1</f>
        <v>1123.4749999999999</v>
      </c>
    </row>
    <row r="2" spans="1:15" ht="22.5" customHeight="1" x14ac:dyDescent="0.25">
      <c r="A2" s="207" t="s">
        <v>219</v>
      </c>
      <c r="B2" s="207"/>
      <c r="C2" s="207"/>
      <c r="D2" s="207"/>
      <c r="E2" s="207"/>
      <c r="F2" s="216"/>
      <c r="G2" s="216"/>
      <c r="H2" s="216"/>
      <c r="I2" s="216"/>
    </row>
    <row r="3" spans="1:15" ht="33" customHeight="1" x14ac:dyDescent="0.2">
      <c r="A3" s="212" t="s">
        <v>220</v>
      </c>
      <c r="B3" s="212"/>
      <c r="C3" s="212"/>
      <c r="D3" s="212"/>
      <c r="E3" s="212"/>
      <c r="F3" s="216"/>
      <c r="G3" s="216"/>
      <c r="H3" s="216"/>
      <c r="I3" s="47">
        <f>SUM(I6:I98,I99:I237)</f>
        <v>44939</v>
      </c>
    </row>
    <row r="4" spans="1:15" ht="27" x14ac:dyDescent="0.2">
      <c r="A4" s="213"/>
      <c r="B4" s="214" t="s">
        <v>0</v>
      </c>
      <c r="C4" s="215" t="s">
        <v>1</v>
      </c>
      <c r="D4" s="215" t="s">
        <v>242</v>
      </c>
      <c r="E4" s="215" t="s">
        <v>2</v>
      </c>
      <c r="F4" s="44" t="s">
        <v>222</v>
      </c>
      <c r="G4" s="88" t="s">
        <v>239</v>
      </c>
      <c r="H4" s="86" t="s">
        <v>223</v>
      </c>
      <c r="I4" s="87" t="s">
        <v>224</v>
      </c>
    </row>
    <row r="5" spans="1:15" ht="16.5" customHeight="1" x14ac:dyDescent="0.2">
      <c r="A5" s="4"/>
      <c r="B5" s="204" t="s">
        <v>231</v>
      </c>
      <c r="C5" s="204"/>
      <c r="D5" s="204"/>
      <c r="E5" s="205"/>
    </row>
    <row r="6" spans="1:15" x14ac:dyDescent="0.2">
      <c r="A6" s="56"/>
      <c r="B6" s="123" t="s">
        <v>238</v>
      </c>
      <c r="C6" s="57" t="s">
        <v>8</v>
      </c>
      <c r="D6" s="83">
        <v>100</v>
      </c>
      <c r="E6" s="58" t="s">
        <v>74</v>
      </c>
      <c r="F6" s="16">
        <v>100</v>
      </c>
      <c r="G6" s="16"/>
      <c r="H6">
        <f>J6+K6+L6+M6</f>
        <v>31</v>
      </c>
      <c r="I6">
        <f t="shared" ref="I6:I40" si="0">F6*H6</f>
        <v>3100</v>
      </c>
      <c r="J6">
        <v>15</v>
      </c>
      <c r="K6">
        <v>16</v>
      </c>
    </row>
    <row r="7" spans="1:15" s="17" customFormat="1" x14ac:dyDescent="0.2">
      <c r="A7" s="1"/>
      <c r="B7" s="102" t="s">
        <v>146</v>
      </c>
      <c r="C7" s="15" t="s">
        <v>8</v>
      </c>
      <c r="D7" s="1">
        <v>130</v>
      </c>
      <c r="E7" s="60" t="s">
        <v>74</v>
      </c>
      <c r="F7" s="1">
        <v>130</v>
      </c>
      <c r="G7" s="1"/>
      <c r="H7" s="17">
        <f>J7+K7+L7+M7</f>
        <v>0</v>
      </c>
      <c r="I7" s="17">
        <f t="shared" si="0"/>
        <v>0</v>
      </c>
      <c r="J7"/>
      <c r="K7"/>
      <c r="L7"/>
      <c r="M7"/>
      <c r="N7"/>
      <c r="O7"/>
    </row>
    <row r="8" spans="1:15" s="17" customFormat="1" x14ac:dyDescent="0.2">
      <c r="A8" s="1"/>
      <c r="B8" s="59" t="s">
        <v>226</v>
      </c>
      <c r="C8" s="15" t="s">
        <v>8</v>
      </c>
      <c r="D8" s="1">
        <v>260</v>
      </c>
      <c r="E8" s="60" t="s">
        <v>74</v>
      </c>
      <c r="F8" s="1">
        <v>260</v>
      </c>
      <c r="G8" s="1"/>
      <c r="H8" s="17">
        <f>J8+K8+L8+M8</f>
        <v>2.4</v>
      </c>
      <c r="I8" s="17">
        <f t="shared" si="0"/>
        <v>624</v>
      </c>
      <c r="J8">
        <v>2.4</v>
      </c>
      <c r="K8"/>
      <c r="L8"/>
      <c r="M8"/>
      <c r="N8"/>
      <c r="O8"/>
    </row>
    <row r="9" spans="1:15" s="17" customFormat="1" x14ac:dyDescent="0.2">
      <c r="A9" s="1"/>
      <c r="B9" s="124" t="s">
        <v>227</v>
      </c>
      <c r="C9" s="62" t="s">
        <v>8</v>
      </c>
      <c r="D9" s="61">
        <v>500</v>
      </c>
      <c r="E9" s="63" t="s">
        <v>74</v>
      </c>
      <c r="F9" s="1">
        <v>500</v>
      </c>
      <c r="G9" s="1"/>
      <c r="H9" s="17">
        <f>J9+K9+L9+M9</f>
        <v>0</v>
      </c>
      <c r="I9" s="17">
        <f t="shared" si="0"/>
        <v>0</v>
      </c>
      <c r="J9"/>
      <c r="K9"/>
      <c r="L9"/>
      <c r="M9"/>
      <c r="N9"/>
      <c r="O9"/>
    </row>
    <row r="10" spans="1:15" s="17" customFormat="1" x14ac:dyDescent="0.2">
      <c r="A10" s="1"/>
      <c r="B10" s="125" t="s">
        <v>237</v>
      </c>
      <c r="C10" s="64" t="s">
        <v>8</v>
      </c>
      <c r="D10" s="82">
        <v>150</v>
      </c>
      <c r="E10" s="65" t="s">
        <v>74</v>
      </c>
      <c r="F10" s="16">
        <v>150</v>
      </c>
      <c r="G10" s="16"/>
      <c r="H10" s="17">
        <f t="shared" ref="H10:H68" si="1">J10+K10+L10+M10</f>
        <v>0</v>
      </c>
      <c r="I10" s="17">
        <f t="shared" si="0"/>
        <v>0</v>
      </c>
      <c r="J10"/>
      <c r="K10"/>
      <c r="L10"/>
      <c r="M10"/>
      <c r="N10"/>
      <c r="O10"/>
    </row>
    <row r="11" spans="1:15" x14ac:dyDescent="0.2">
      <c r="A11" s="1"/>
      <c r="B11" s="126" t="s">
        <v>147</v>
      </c>
      <c r="C11" s="52" t="s">
        <v>8</v>
      </c>
      <c r="D11" s="54">
        <v>180</v>
      </c>
      <c r="E11" s="66" t="s">
        <v>74</v>
      </c>
      <c r="F11" s="1">
        <v>180</v>
      </c>
      <c r="G11" s="1"/>
      <c r="H11" s="17">
        <f>J11+K11+L11+M11</f>
        <v>0</v>
      </c>
      <c r="I11" s="17">
        <f t="shared" si="0"/>
        <v>0</v>
      </c>
      <c r="O11" s="17"/>
    </row>
    <row r="12" spans="1:15" s="17" customFormat="1" x14ac:dyDescent="0.2">
      <c r="A12" s="1"/>
      <c r="B12" s="126" t="s">
        <v>228</v>
      </c>
      <c r="C12" s="52" t="s">
        <v>8</v>
      </c>
      <c r="D12" s="53">
        <v>290</v>
      </c>
      <c r="E12" s="66" t="s">
        <v>74</v>
      </c>
      <c r="F12" s="16">
        <v>290</v>
      </c>
      <c r="G12" s="16"/>
      <c r="H12" s="17">
        <f>J12+K12+L12+M12</f>
        <v>0</v>
      </c>
      <c r="I12" s="17">
        <f t="shared" si="0"/>
        <v>0</v>
      </c>
      <c r="J12" s="17">
        <v>0</v>
      </c>
    </row>
    <row r="13" spans="1:15" s="17" customFormat="1" x14ac:dyDescent="0.2">
      <c r="A13" s="1"/>
      <c r="B13" s="127" t="s">
        <v>229</v>
      </c>
      <c r="C13" s="67" t="s">
        <v>8</v>
      </c>
      <c r="D13" s="68">
        <v>500</v>
      </c>
      <c r="E13" s="69" t="s">
        <v>74</v>
      </c>
      <c r="F13" s="16">
        <v>500</v>
      </c>
      <c r="G13" s="16"/>
      <c r="H13" s="17">
        <f>J13+K13+L13+M13</f>
        <v>0</v>
      </c>
      <c r="I13" s="17">
        <f t="shared" si="0"/>
        <v>0</v>
      </c>
    </row>
    <row r="14" spans="1:15" s="17" customFormat="1" x14ac:dyDescent="0.2">
      <c r="A14" s="1"/>
      <c r="B14" s="128" t="s">
        <v>236</v>
      </c>
      <c r="C14" s="70" t="s">
        <v>8</v>
      </c>
      <c r="D14" s="84">
        <v>200</v>
      </c>
      <c r="E14" s="71" t="s">
        <v>74</v>
      </c>
      <c r="F14" s="16">
        <v>200</v>
      </c>
      <c r="G14" s="16"/>
      <c r="H14" s="17">
        <f t="shared" si="1"/>
        <v>0</v>
      </c>
      <c r="I14" s="17">
        <f t="shared" si="0"/>
        <v>0</v>
      </c>
      <c r="J14"/>
      <c r="K14"/>
      <c r="L14"/>
      <c r="M14"/>
      <c r="N14"/>
      <c r="O14"/>
    </row>
    <row r="15" spans="1:15" s="17" customFormat="1" x14ac:dyDescent="0.2">
      <c r="A15" s="1"/>
      <c r="B15" s="103" t="s">
        <v>235</v>
      </c>
      <c r="C15" s="22" t="s">
        <v>8</v>
      </c>
      <c r="D15" s="21">
        <v>250</v>
      </c>
      <c r="E15" s="72" t="s">
        <v>74</v>
      </c>
      <c r="F15" s="1">
        <v>250</v>
      </c>
      <c r="G15" s="1"/>
      <c r="H15" s="17">
        <f>J15+K15+L15+M15</f>
        <v>0</v>
      </c>
      <c r="I15" s="17">
        <f t="shared" si="0"/>
        <v>0</v>
      </c>
      <c r="J15"/>
      <c r="K15"/>
      <c r="L15"/>
      <c r="M15"/>
      <c r="N15"/>
      <c r="O15"/>
    </row>
    <row r="16" spans="1:15" x14ac:dyDescent="0.2">
      <c r="A16" s="1"/>
      <c r="B16" s="103" t="s">
        <v>232</v>
      </c>
      <c r="C16" s="22" t="s">
        <v>8</v>
      </c>
      <c r="D16" s="21">
        <v>350</v>
      </c>
      <c r="E16" s="72" t="s">
        <v>74</v>
      </c>
      <c r="F16" s="1">
        <v>350</v>
      </c>
      <c r="G16" s="1"/>
      <c r="H16" s="17">
        <f>J16+K16+L16+M16</f>
        <v>0</v>
      </c>
      <c r="I16" s="17">
        <f t="shared" si="0"/>
        <v>0</v>
      </c>
    </row>
    <row r="17" spans="1:15" s="17" customFormat="1" x14ac:dyDescent="0.2">
      <c r="A17" s="1"/>
      <c r="B17" s="111" t="s">
        <v>233</v>
      </c>
      <c r="C17" s="77" t="s">
        <v>8</v>
      </c>
      <c r="D17" s="76">
        <v>750</v>
      </c>
      <c r="E17" s="78" t="s">
        <v>74</v>
      </c>
      <c r="F17" s="1">
        <v>750</v>
      </c>
      <c r="G17" s="1"/>
      <c r="H17" s="17">
        <f>J17+K17+L17+M17</f>
        <v>0</v>
      </c>
      <c r="I17" s="17">
        <f t="shared" si="0"/>
        <v>0</v>
      </c>
      <c r="J17"/>
      <c r="K17"/>
      <c r="L17"/>
      <c r="M17"/>
      <c r="N17"/>
    </row>
    <row r="18" spans="1:15" s="17" customFormat="1" x14ac:dyDescent="0.2">
      <c r="A18" s="1"/>
      <c r="B18" s="129" t="s">
        <v>234</v>
      </c>
      <c r="C18" s="79" t="s">
        <v>8</v>
      </c>
      <c r="D18" s="85">
        <v>280</v>
      </c>
      <c r="E18" s="80" t="s">
        <v>74</v>
      </c>
      <c r="F18" s="16">
        <v>280</v>
      </c>
      <c r="G18" s="16"/>
      <c r="H18" s="17">
        <f t="shared" si="1"/>
        <v>0</v>
      </c>
      <c r="I18" s="17">
        <f t="shared" si="0"/>
        <v>0</v>
      </c>
      <c r="J18"/>
      <c r="K18"/>
      <c r="L18"/>
      <c r="M18"/>
      <c r="N18"/>
    </row>
    <row r="19" spans="1:15" s="17" customFormat="1" x14ac:dyDescent="0.2">
      <c r="A19" s="1"/>
      <c r="B19" s="130" t="s">
        <v>148</v>
      </c>
      <c r="C19" s="25" t="s">
        <v>8</v>
      </c>
      <c r="D19" s="26">
        <v>310</v>
      </c>
      <c r="E19" s="81" t="s">
        <v>74</v>
      </c>
      <c r="F19" s="1">
        <v>310</v>
      </c>
      <c r="G19" s="1"/>
      <c r="H19" s="17">
        <f>J19+K19+L19+M19</f>
        <v>0</v>
      </c>
      <c r="I19" s="17">
        <f t="shared" si="0"/>
        <v>0</v>
      </c>
      <c r="J19"/>
      <c r="K19"/>
      <c r="L19"/>
      <c r="M19"/>
      <c r="N19"/>
      <c r="O19"/>
    </row>
    <row r="20" spans="1:15" s="17" customFormat="1" x14ac:dyDescent="0.2">
      <c r="A20" s="1"/>
      <c r="B20" s="130" t="s">
        <v>144</v>
      </c>
      <c r="C20" s="25" t="s">
        <v>8</v>
      </c>
      <c r="D20" s="24">
        <v>400</v>
      </c>
      <c r="E20" s="81" t="s">
        <v>74</v>
      </c>
      <c r="F20" s="1">
        <v>400</v>
      </c>
      <c r="G20" s="1"/>
      <c r="H20" s="17">
        <f t="shared" si="1"/>
        <v>0</v>
      </c>
      <c r="I20" s="17">
        <f t="shared" si="0"/>
        <v>0</v>
      </c>
      <c r="J20"/>
      <c r="K20"/>
      <c r="L20"/>
      <c r="M20"/>
      <c r="N20"/>
      <c r="O20"/>
    </row>
    <row r="21" spans="1:15" ht="15" customHeight="1" x14ac:dyDescent="0.2">
      <c r="A21" s="1"/>
      <c r="B21" s="104" t="s">
        <v>149</v>
      </c>
      <c r="C21" s="74" t="s">
        <v>8</v>
      </c>
      <c r="D21" s="73">
        <v>900</v>
      </c>
      <c r="E21" s="75" t="s">
        <v>74</v>
      </c>
      <c r="F21" s="1">
        <v>900</v>
      </c>
      <c r="G21" s="1"/>
      <c r="H21" s="17">
        <f t="shared" si="1"/>
        <v>0</v>
      </c>
      <c r="I21" s="17">
        <f t="shared" si="0"/>
        <v>0</v>
      </c>
    </row>
    <row r="22" spans="1:15" x14ac:dyDescent="0.2">
      <c r="A22" s="1"/>
      <c r="B22" s="1" t="s">
        <v>9</v>
      </c>
      <c r="C22" s="15" t="s">
        <v>8</v>
      </c>
      <c r="D22" s="2">
        <v>1200</v>
      </c>
      <c r="E22" s="13" t="s">
        <v>74</v>
      </c>
      <c r="F22" s="2">
        <v>1200</v>
      </c>
      <c r="G22" s="2"/>
      <c r="H22" s="17">
        <f t="shared" si="1"/>
        <v>0</v>
      </c>
      <c r="I22" s="17">
        <f t="shared" si="0"/>
        <v>0</v>
      </c>
    </row>
    <row r="23" spans="1:15" x14ac:dyDescent="0.2">
      <c r="A23" s="1"/>
      <c r="B23" s="1" t="s">
        <v>150</v>
      </c>
      <c r="C23" s="15" t="s">
        <v>8</v>
      </c>
      <c r="D23" s="2">
        <v>50</v>
      </c>
      <c r="E23" s="13" t="s">
        <v>230</v>
      </c>
      <c r="F23" s="2">
        <v>50</v>
      </c>
      <c r="G23" s="2"/>
      <c r="H23" s="17">
        <f t="shared" si="1"/>
        <v>0</v>
      </c>
      <c r="I23" s="17">
        <f t="shared" si="0"/>
        <v>0</v>
      </c>
    </row>
    <row r="24" spans="1:15" x14ac:dyDescent="0.2">
      <c r="A24" s="1"/>
      <c r="B24" s="1" t="s">
        <v>151</v>
      </c>
      <c r="C24" s="15" t="s">
        <v>8</v>
      </c>
      <c r="D24" s="1">
        <v>300</v>
      </c>
      <c r="E24" s="13" t="s">
        <v>152</v>
      </c>
      <c r="F24" s="1">
        <v>300</v>
      </c>
      <c r="G24" s="1"/>
      <c r="H24" s="17">
        <f t="shared" si="1"/>
        <v>0</v>
      </c>
      <c r="I24" s="17">
        <f t="shared" si="0"/>
        <v>0</v>
      </c>
    </row>
    <row r="25" spans="1:15" x14ac:dyDescent="0.2">
      <c r="A25" s="1"/>
      <c r="B25" s="1" t="s">
        <v>153</v>
      </c>
      <c r="C25" s="15" t="s">
        <v>8</v>
      </c>
      <c r="D25" s="1">
        <v>900</v>
      </c>
      <c r="E25" s="13" t="s">
        <v>154</v>
      </c>
      <c r="F25" s="1">
        <v>900</v>
      </c>
      <c r="G25" s="1"/>
      <c r="H25" s="5">
        <f t="shared" si="1"/>
        <v>0</v>
      </c>
      <c r="I25" s="5">
        <f t="shared" si="0"/>
        <v>0</v>
      </c>
      <c r="J25" s="5"/>
      <c r="K25" s="5"/>
      <c r="L25" s="5"/>
      <c r="M25" s="5"/>
    </row>
    <row r="26" spans="1:15" x14ac:dyDescent="0.2">
      <c r="A26" s="1"/>
      <c r="B26" s="1"/>
      <c r="C26" s="15"/>
      <c r="D26" s="1"/>
      <c r="E26" s="13"/>
      <c r="H26" s="17">
        <f t="shared" si="1"/>
        <v>0</v>
      </c>
      <c r="I26" s="17">
        <f t="shared" si="0"/>
        <v>0</v>
      </c>
    </row>
    <row r="27" spans="1:15" x14ac:dyDescent="0.2">
      <c r="A27" s="4"/>
      <c r="B27" s="204" t="s">
        <v>240</v>
      </c>
      <c r="C27" s="204"/>
      <c r="D27" s="204"/>
      <c r="E27" s="205"/>
      <c r="F27" s="5"/>
      <c r="H27" s="17">
        <f t="shared" si="1"/>
        <v>0</v>
      </c>
      <c r="I27" s="17">
        <f t="shared" si="0"/>
        <v>0</v>
      </c>
    </row>
    <row r="28" spans="1:15" x14ac:dyDescent="0.2">
      <c r="A28" s="1"/>
      <c r="B28" s="98" t="s">
        <v>75</v>
      </c>
      <c r="C28" s="99" t="s">
        <v>3</v>
      </c>
      <c r="D28" s="100">
        <v>100</v>
      </c>
      <c r="E28" s="101" t="s">
        <v>155</v>
      </c>
      <c r="F28" s="10">
        <v>100</v>
      </c>
      <c r="G28" s="10"/>
      <c r="H28" s="17">
        <f t="shared" si="1"/>
        <v>0</v>
      </c>
      <c r="I28" s="17">
        <f t="shared" si="0"/>
        <v>0</v>
      </c>
    </row>
    <row r="29" spans="1:15" ht="17.25" x14ac:dyDescent="0.2">
      <c r="A29" s="1"/>
      <c r="B29" s="102" t="s">
        <v>156</v>
      </c>
      <c r="C29" s="15" t="s">
        <v>3</v>
      </c>
      <c r="D29" s="91">
        <v>150</v>
      </c>
      <c r="E29" s="60" t="s">
        <v>82</v>
      </c>
      <c r="F29" s="10">
        <v>150</v>
      </c>
      <c r="G29" s="10"/>
      <c r="H29" s="17">
        <f t="shared" si="1"/>
        <v>23</v>
      </c>
      <c r="I29" s="17">
        <f t="shared" si="0"/>
        <v>3450</v>
      </c>
      <c r="J29">
        <v>23</v>
      </c>
    </row>
    <row r="30" spans="1:15" x14ac:dyDescent="0.2">
      <c r="A30" s="1"/>
      <c r="B30" s="111" t="s">
        <v>76</v>
      </c>
      <c r="C30" s="77" t="s">
        <v>3</v>
      </c>
      <c r="D30" s="112">
        <v>200</v>
      </c>
      <c r="E30" s="78" t="s">
        <v>81</v>
      </c>
      <c r="F30" s="10">
        <v>200</v>
      </c>
      <c r="G30" s="10"/>
      <c r="H30" s="17">
        <f t="shared" si="1"/>
        <v>0</v>
      </c>
      <c r="I30" s="17">
        <f t="shared" si="0"/>
        <v>0</v>
      </c>
    </row>
    <row r="31" spans="1:15" x14ac:dyDescent="0.2">
      <c r="A31" s="1"/>
      <c r="B31" s="104" t="s">
        <v>77</v>
      </c>
      <c r="C31" s="74" t="s">
        <v>3</v>
      </c>
      <c r="D31" s="105">
        <v>300</v>
      </c>
      <c r="E31" s="106" t="s">
        <v>81</v>
      </c>
      <c r="F31" s="10">
        <v>300</v>
      </c>
      <c r="G31" s="10"/>
      <c r="H31" s="17">
        <f t="shared" si="1"/>
        <v>0</v>
      </c>
      <c r="I31" s="17">
        <f t="shared" si="0"/>
        <v>0</v>
      </c>
    </row>
    <row r="32" spans="1:15" x14ac:dyDescent="0.2">
      <c r="A32" s="1"/>
      <c r="B32" s="98" t="s">
        <v>78</v>
      </c>
      <c r="C32" s="99" t="s">
        <v>3</v>
      </c>
      <c r="D32" s="107">
        <v>150</v>
      </c>
      <c r="E32" s="108" t="s">
        <v>299</v>
      </c>
      <c r="F32" s="10">
        <v>150</v>
      </c>
      <c r="G32" s="10"/>
      <c r="H32" s="17">
        <f t="shared" si="1"/>
        <v>0</v>
      </c>
      <c r="I32" s="17">
        <f t="shared" si="0"/>
        <v>0</v>
      </c>
    </row>
    <row r="33" spans="1:16" x14ac:dyDescent="0.2">
      <c r="A33" s="1"/>
      <c r="B33" s="59" t="s">
        <v>157</v>
      </c>
      <c r="C33" s="15" t="s">
        <v>3</v>
      </c>
      <c r="D33" s="10">
        <v>200</v>
      </c>
      <c r="E33" s="109" t="s">
        <v>83</v>
      </c>
      <c r="F33" s="10">
        <v>200</v>
      </c>
      <c r="G33" s="10"/>
      <c r="H33" s="17">
        <f t="shared" si="1"/>
        <v>0</v>
      </c>
      <c r="I33" s="17">
        <f t="shared" si="0"/>
        <v>0</v>
      </c>
    </row>
    <row r="34" spans="1:16" x14ac:dyDescent="0.2">
      <c r="A34" s="1"/>
      <c r="B34" s="103" t="s">
        <v>79</v>
      </c>
      <c r="C34" s="22" t="s">
        <v>3</v>
      </c>
      <c r="D34" s="21">
        <v>250</v>
      </c>
      <c r="E34" s="72" t="s">
        <v>83</v>
      </c>
      <c r="F34" s="10">
        <v>250</v>
      </c>
      <c r="G34" s="10"/>
      <c r="H34" s="17">
        <f t="shared" si="1"/>
        <v>0</v>
      </c>
      <c r="I34" s="17">
        <f t="shared" si="0"/>
        <v>0</v>
      </c>
    </row>
    <row r="35" spans="1:16" x14ac:dyDescent="0.2">
      <c r="A35" s="1"/>
      <c r="B35" s="104" t="s">
        <v>300</v>
      </c>
      <c r="C35" s="74" t="s">
        <v>3</v>
      </c>
      <c r="D35" s="110">
        <v>450</v>
      </c>
      <c r="E35" s="106" t="s">
        <v>80</v>
      </c>
      <c r="F35" s="10">
        <v>450</v>
      </c>
      <c r="G35" s="10"/>
      <c r="H35" s="17">
        <f t="shared" si="1"/>
        <v>0</v>
      </c>
      <c r="I35" s="17">
        <f t="shared" si="0"/>
        <v>0</v>
      </c>
    </row>
    <row r="36" spans="1:16" x14ac:dyDescent="0.2">
      <c r="A36" s="1"/>
      <c r="B36" s="92" t="s">
        <v>241</v>
      </c>
      <c r="C36" s="90" t="s">
        <v>3</v>
      </c>
      <c r="D36" s="93">
        <v>400</v>
      </c>
      <c r="E36" s="94" t="s">
        <v>158</v>
      </c>
      <c r="F36" s="10">
        <v>400</v>
      </c>
      <c r="G36" s="10"/>
      <c r="H36" s="17">
        <f t="shared" si="1"/>
        <v>0</v>
      </c>
      <c r="I36" s="17">
        <f t="shared" si="0"/>
        <v>0</v>
      </c>
    </row>
    <row r="37" spans="1:16" x14ac:dyDescent="0.2">
      <c r="A37" s="1"/>
      <c r="B37" s="1" t="s">
        <v>84</v>
      </c>
      <c r="C37" s="15" t="s">
        <v>3</v>
      </c>
      <c r="D37" s="10">
        <v>650</v>
      </c>
      <c r="E37" s="1"/>
      <c r="F37" s="10">
        <v>650</v>
      </c>
      <c r="G37" s="10"/>
      <c r="H37" s="17">
        <f t="shared" si="1"/>
        <v>0</v>
      </c>
      <c r="I37" s="17">
        <f t="shared" si="0"/>
        <v>0</v>
      </c>
    </row>
    <row r="38" spans="1:16" ht="15.75" customHeight="1" x14ac:dyDescent="0.2">
      <c r="A38" s="1"/>
      <c r="B38" s="21" t="s">
        <v>85</v>
      </c>
      <c r="C38" s="22" t="s">
        <v>3</v>
      </c>
      <c r="D38" s="21">
        <v>900</v>
      </c>
      <c r="E38" s="23"/>
      <c r="F38" s="10">
        <v>900</v>
      </c>
      <c r="G38" s="10"/>
      <c r="H38" s="17">
        <f t="shared" si="1"/>
        <v>0</v>
      </c>
      <c r="I38" s="17">
        <f t="shared" si="0"/>
        <v>0</v>
      </c>
    </row>
    <row r="39" spans="1:16" s="17" customFormat="1" ht="15.75" customHeight="1" x14ac:dyDescent="0.2">
      <c r="A39" s="1"/>
      <c r="B39" s="1" t="s">
        <v>170</v>
      </c>
      <c r="C39" s="15" t="s">
        <v>3</v>
      </c>
      <c r="D39" s="10">
        <v>150</v>
      </c>
      <c r="E39" s="9" t="s">
        <v>244</v>
      </c>
      <c r="F39" s="10">
        <v>150</v>
      </c>
      <c r="G39" s="10"/>
      <c r="H39" s="17">
        <f>J39+K39+L39+M39</f>
        <v>0</v>
      </c>
      <c r="I39" s="17">
        <f t="shared" si="0"/>
        <v>0</v>
      </c>
      <c r="J39"/>
      <c r="K39"/>
      <c r="L39"/>
      <c r="M39"/>
      <c r="N39"/>
      <c r="O39"/>
      <c r="P39"/>
    </row>
    <row r="40" spans="1:16" s="17" customFormat="1" ht="15.75" customHeight="1" x14ac:dyDescent="0.2">
      <c r="A40" s="1"/>
      <c r="B40" s="92" t="s">
        <v>171</v>
      </c>
      <c r="C40" s="90" t="s">
        <v>3</v>
      </c>
      <c r="D40" s="93">
        <v>300</v>
      </c>
      <c r="E40" s="94" t="s">
        <v>172</v>
      </c>
      <c r="F40" s="10">
        <v>300</v>
      </c>
      <c r="G40" s="10"/>
      <c r="H40" s="17">
        <f>J40+K40+L40+M40</f>
        <v>0</v>
      </c>
      <c r="I40" s="17">
        <f t="shared" si="0"/>
        <v>0</v>
      </c>
      <c r="J40"/>
      <c r="K40"/>
      <c r="L40"/>
      <c r="M40"/>
      <c r="N40"/>
      <c r="O40"/>
      <c r="P40"/>
    </row>
    <row r="41" spans="1:16" s="17" customFormat="1" ht="15.75" customHeight="1" x14ac:dyDescent="0.2">
      <c r="A41" s="4"/>
      <c r="B41" s="204" t="s">
        <v>243</v>
      </c>
      <c r="C41" s="204"/>
      <c r="D41" s="204"/>
      <c r="E41" s="205"/>
      <c r="F41" s="10"/>
      <c r="G41" s="10"/>
    </row>
    <row r="42" spans="1:16" x14ac:dyDescent="0.2">
      <c r="A42" s="1"/>
      <c r="B42" s="19" t="s">
        <v>159</v>
      </c>
      <c r="C42" s="15" t="s">
        <v>3</v>
      </c>
      <c r="D42" s="89">
        <v>150</v>
      </c>
      <c r="E42" s="9" t="s">
        <v>160</v>
      </c>
      <c r="F42" s="46">
        <v>150</v>
      </c>
      <c r="G42" s="10"/>
      <c r="H42" s="17">
        <f t="shared" si="1"/>
        <v>4</v>
      </c>
      <c r="I42" s="17">
        <f t="shared" ref="I42:I68" si="2">F42*H42</f>
        <v>600</v>
      </c>
      <c r="J42">
        <v>4</v>
      </c>
    </row>
    <row r="43" spans="1:16" x14ac:dyDescent="0.2">
      <c r="A43" s="1"/>
      <c r="B43" s="95" t="s">
        <v>161</v>
      </c>
      <c r="C43" s="22" t="s">
        <v>3</v>
      </c>
      <c r="D43" s="132">
        <v>200</v>
      </c>
      <c r="E43" s="97" t="s">
        <v>160</v>
      </c>
      <c r="F43" s="10">
        <v>200</v>
      </c>
      <c r="G43" s="10"/>
      <c r="H43" s="17">
        <f t="shared" si="1"/>
        <v>0</v>
      </c>
      <c r="I43" s="17">
        <f t="shared" si="2"/>
        <v>0</v>
      </c>
    </row>
    <row r="44" spans="1:16" x14ac:dyDescent="0.2">
      <c r="A44" s="1"/>
      <c r="B44" s="28" t="s">
        <v>162</v>
      </c>
      <c r="C44" s="25" t="s">
        <v>3</v>
      </c>
      <c r="D44" s="133">
        <v>300</v>
      </c>
      <c r="E44" s="27" t="s">
        <v>160</v>
      </c>
      <c r="F44" s="10">
        <v>300</v>
      </c>
      <c r="G44" s="10"/>
      <c r="H44" s="17">
        <f t="shared" si="1"/>
        <v>0</v>
      </c>
      <c r="I44" s="17">
        <f t="shared" si="2"/>
        <v>0</v>
      </c>
    </row>
    <row r="45" spans="1:16" x14ac:dyDescent="0.2">
      <c r="A45" s="1"/>
      <c r="B45" s="19" t="s">
        <v>325</v>
      </c>
      <c r="C45" s="15" t="s">
        <v>3</v>
      </c>
      <c r="D45" s="10">
        <v>200</v>
      </c>
      <c r="E45" s="9" t="s">
        <v>163</v>
      </c>
      <c r="F45" s="10">
        <v>180</v>
      </c>
      <c r="G45" s="10"/>
      <c r="H45" s="17">
        <f t="shared" si="1"/>
        <v>1</v>
      </c>
      <c r="I45" s="17">
        <f t="shared" si="2"/>
        <v>180</v>
      </c>
      <c r="J45">
        <v>1</v>
      </c>
    </row>
    <row r="46" spans="1:16" x14ac:dyDescent="0.2">
      <c r="A46" s="1"/>
      <c r="B46" s="95" t="s">
        <v>161</v>
      </c>
      <c r="C46" s="22" t="s">
        <v>3</v>
      </c>
      <c r="D46" s="96">
        <v>300</v>
      </c>
      <c r="E46" s="97" t="s">
        <v>163</v>
      </c>
      <c r="F46" s="10">
        <v>300</v>
      </c>
      <c r="G46" s="10"/>
      <c r="H46" s="17">
        <f t="shared" si="1"/>
        <v>0</v>
      </c>
      <c r="I46" s="17">
        <f t="shared" si="2"/>
        <v>0</v>
      </c>
    </row>
    <row r="47" spans="1:16" x14ac:dyDescent="0.2">
      <c r="A47" s="1"/>
      <c r="B47" s="28" t="s">
        <v>164</v>
      </c>
      <c r="C47" s="25" t="s">
        <v>3</v>
      </c>
      <c r="D47" s="26">
        <v>400</v>
      </c>
      <c r="E47" s="27" t="s">
        <v>163</v>
      </c>
      <c r="F47" s="10">
        <v>400</v>
      </c>
      <c r="G47" s="10"/>
      <c r="H47" s="17">
        <f t="shared" si="1"/>
        <v>0</v>
      </c>
      <c r="I47" s="17">
        <f t="shared" si="2"/>
        <v>0</v>
      </c>
    </row>
    <row r="48" spans="1:16" x14ac:dyDescent="0.2">
      <c r="A48" s="1"/>
      <c r="B48" s="19" t="s">
        <v>165</v>
      </c>
      <c r="C48" s="15" t="s">
        <v>166</v>
      </c>
      <c r="D48" s="10">
        <v>35</v>
      </c>
      <c r="E48" s="9" t="s">
        <v>167</v>
      </c>
      <c r="F48" s="10">
        <v>35</v>
      </c>
      <c r="G48" s="10"/>
      <c r="H48" s="17">
        <f t="shared" si="1"/>
        <v>0</v>
      </c>
      <c r="I48" s="17">
        <f t="shared" si="2"/>
        <v>0</v>
      </c>
    </row>
    <row r="49" spans="1:16" x14ac:dyDescent="0.2">
      <c r="A49" s="1"/>
      <c r="B49" s="19" t="s">
        <v>168</v>
      </c>
      <c r="C49" s="15" t="s">
        <v>169</v>
      </c>
      <c r="D49" s="10">
        <v>150</v>
      </c>
      <c r="E49" s="167" t="s">
        <v>326</v>
      </c>
      <c r="F49" s="10">
        <v>150</v>
      </c>
      <c r="G49" s="10"/>
      <c r="H49" s="17">
        <f t="shared" si="1"/>
        <v>0</v>
      </c>
      <c r="I49" s="17">
        <f t="shared" si="2"/>
        <v>0</v>
      </c>
    </row>
    <row r="50" spans="1:16" x14ac:dyDescent="0.2">
      <c r="A50" s="1"/>
      <c r="B50" s="1"/>
      <c r="C50" s="15"/>
      <c r="D50" s="10"/>
      <c r="E50" s="9"/>
      <c r="F50" s="10"/>
      <c r="G50" s="10"/>
      <c r="H50" s="17">
        <f t="shared" si="1"/>
        <v>0</v>
      </c>
      <c r="I50" s="17">
        <f t="shared" si="2"/>
        <v>0</v>
      </c>
    </row>
    <row r="51" spans="1:16" x14ac:dyDescent="0.2">
      <c r="A51" s="4"/>
      <c r="B51" s="204" t="s">
        <v>88</v>
      </c>
      <c r="C51" s="204"/>
      <c r="D51" s="204"/>
      <c r="E51" s="205"/>
      <c r="F51" s="5"/>
      <c r="G51" s="5"/>
      <c r="H51" s="17">
        <f t="shared" si="1"/>
        <v>0</v>
      </c>
      <c r="I51" s="17">
        <f t="shared" si="2"/>
        <v>0</v>
      </c>
    </row>
    <row r="52" spans="1:16" x14ac:dyDescent="0.2">
      <c r="A52" s="1"/>
      <c r="B52" s="1" t="s">
        <v>86</v>
      </c>
      <c r="C52" s="8" t="s">
        <v>3</v>
      </c>
      <c r="D52" s="91">
        <v>150</v>
      </c>
      <c r="E52" s="8" t="s">
        <v>175</v>
      </c>
      <c r="F52" s="55">
        <v>150</v>
      </c>
      <c r="G52" s="1"/>
      <c r="H52" s="17">
        <f t="shared" si="1"/>
        <v>23</v>
      </c>
      <c r="I52" s="17">
        <f t="shared" si="2"/>
        <v>3450</v>
      </c>
      <c r="J52">
        <v>23</v>
      </c>
    </row>
    <row r="53" spans="1:16" x14ac:dyDescent="0.2">
      <c r="A53" s="1"/>
      <c r="B53" s="1" t="s">
        <v>176</v>
      </c>
      <c r="C53" s="8" t="s">
        <v>3</v>
      </c>
      <c r="D53" s="113">
        <v>100</v>
      </c>
      <c r="E53" s="2"/>
      <c r="F53" s="1">
        <v>100</v>
      </c>
      <c r="G53" s="1"/>
      <c r="H53" s="17">
        <f t="shared" si="1"/>
        <v>0</v>
      </c>
      <c r="I53" s="17">
        <f t="shared" si="2"/>
        <v>0</v>
      </c>
    </row>
    <row r="54" spans="1:16" x14ac:dyDescent="0.2">
      <c r="A54" s="1"/>
      <c r="B54" s="1" t="s">
        <v>89</v>
      </c>
      <c r="C54" s="8" t="s">
        <v>3</v>
      </c>
      <c r="D54" s="10">
        <v>100</v>
      </c>
      <c r="E54" s="1" t="s">
        <v>177</v>
      </c>
      <c r="F54" s="10">
        <v>100</v>
      </c>
      <c r="G54" s="10"/>
      <c r="H54" s="17">
        <f t="shared" si="1"/>
        <v>13</v>
      </c>
      <c r="I54" s="17">
        <f t="shared" si="2"/>
        <v>1300</v>
      </c>
      <c r="J54">
        <v>13</v>
      </c>
    </row>
    <row r="55" spans="1:16" x14ac:dyDescent="0.2">
      <c r="A55" s="1"/>
      <c r="B55" s="1" t="s">
        <v>87</v>
      </c>
      <c r="C55" s="8" t="s">
        <v>3</v>
      </c>
      <c r="D55" s="113">
        <v>150</v>
      </c>
      <c r="E55" s="42" t="s">
        <v>178</v>
      </c>
      <c r="F55" s="1">
        <v>100</v>
      </c>
      <c r="G55" s="1"/>
      <c r="H55" s="17">
        <f t="shared" si="1"/>
        <v>0</v>
      </c>
      <c r="I55" s="17">
        <f t="shared" si="2"/>
        <v>0</v>
      </c>
    </row>
    <row r="56" spans="1:16" x14ac:dyDescent="0.2">
      <c r="A56" s="1"/>
      <c r="B56" s="1" t="s">
        <v>272</v>
      </c>
      <c r="C56" s="8" t="s">
        <v>3</v>
      </c>
      <c r="D56" s="7" t="s">
        <v>298</v>
      </c>
      <c r="E56" s="8" t="s">
        <v>273</v>
      </c>
      <c r="F56" s="1">
        <v>250</v>
      </c>
      <c r="G56" s="1"/>
      <c r="H56" s="17">
        <f t="shared" si="1"/>
        <v>0</v>
      </c>
      <c r="I56" s="17">
        <f t="shared" si="2"/>
        <v>0</v>
      </c>
    </row>
    <row r="57" spans="1:16" x14ac:dyDescent="0.2">
      <c r="A57" s="1"/>
      <c r="B57" s="1" t="s">
        <v>272</v>
      </c>
      <c r="C57" s="8" t="s">
        <v>3</v>
      </c>
      <c r="D57" s="1">
        <v>300</v>
      </c>
      <c r="E57" s="8" t="s">
        <v>274</v>
      </c>
      <c r="F57" s="1">
        <v>300</v>
      </c>
      <c r="G57" s="1"/>
      <c r="H57" s="17">
        <f t="shared" si="1"/>
        <v>0</v>
      </c>
      <c r="I57" s="17">
        <f t="shared" si="2"/>
        <v>0</v>
      </c>
    </row>
    <row r="58" spans="1:16" ht="15" customHeight="1" x14ac:dyDescent="0.2">
      <c r="A58" s="1"/>
      <c r="B58" s="1" t="s">
        <v>173</v>
      </c>
      <c r="C58" s="15" t="s">
        <v>3</v>
      </c>
      <c r="D58" s="10">
        <v>50</v>
      </c>
      <c r="E58" s="9" t="s">
        <v>174</v>
      </c>
      <c r="F58" s="10">
        <v>50</v>
      </c>
      <c r="G58" s="10"/>
      <c r="H58" s="17">
        <f t="shared" ref="H58" si="3">J58+K58+L58+M58</f>
        <v>5</v>
      </c>
      <c r="I58" s="17">
        <f t="shared" si="2"/>
        <v>250</v>
      </c>
      <c r="J58" s="17">
        <v>5</v>
      </c>
      <c r="K58" s="17"/>
      <c r="L58" s="17"/>
      <c r="M58" s="17"/>
      <c r="N58" s="17"/>
      <c r="O58" s="17"/>
      <c r="P58" s="17"/>
    </row>
    <row r="59" spans="1:16" x14ac:dyDescent="0.2">
      <c r="A59" s="4"/>
      <c r="B59" s="204" t="s">
        <v>90</v>
      </c>
      <c r="C59" s="204"/>
      <c r="D59" s="204"/>
      <c r="E59" s="205"/>
      <c r="F59" s="5"/>
      <c r="G59" s="5"/>
      <c r="H59" s="17">
        <f t="shared" si="1"/>
        <v>0</v>
      </c>
      <c r="I59" s="17">
        <f t="shared" si="2"/>
        <v>0</v>
      </c>
    </row>
    <row r="60" spans="1:16" x14ac:dyDescent="0.2">
      <c r="A60" s="1"/>
      <c r="B60" s="50" t="s">
        <v>46</v>
      </c>
      <c r="C60" s="97" t="s">
        <v>8</v>
      </c>
      <c r="D60" s="139">
        <v>65</v>
      </c>
      <c r="E60" s="114" t="s">
        <v>179</v>
      </c>
      <c r="F60" s="10">
        <v>60</v>
      </c>
      <c r="G60" s="10"/>
      <c r="H60" s="17">
        <f t="shared" si="1"/>
        <v>11.5</v>
      </c>
      <c r="I60" s="17">
        <f t="shared" si="2"/>
        <v>690</v>
      </c>
      <c r="J60">
        <v>5</v>
      </c>
      <c r="K60">
        <v>4.5</v>
      </c>
      <c r="L60">
        <v>2</v>
      </c>
    </row>
    <row r="61" spans="1:16" x14ac:dyDescent="0.2">
      <c r="A61" s="1"/>
      <c r="B61" s="50" t="s">
        <v>47</v>
      </c>
      <c r="C61" s="97" t="s">
        <v>8</v>
      </c>
      <c r="D61" s="96">
        <v>80</v>
      </c>
      <c r="E61" s="114" t="s">
        <v>179</v>
      </c>
      <c r="F61" s="10">
        <v>80</v>
      </c>
      <c r="G61" s="10"/>
      <c r="H61" s="17">
        <f t="shared" si="1"/>
        <v>0</v>
      </c>
      <c r="I61" s="17">
        <f t="shared" si="2"/>
        <v>0</v>
      </c>
    </row>
    <row r="62" spans="1:16" x14ac:dyDescent="0.2">
      <c r="A62" s="1"/>
      <c r="B62" s="50" t="s">
        <v>48</v>
      </c>
      <c r="C62" s="97" t="s">
        <v>8</v>
      </c>
      <c r="D62" s="96">
        <v>150</v>
      </c>
      <c r="E62" s="114" t="s">
        <v>179</v>
      </c>
      <c r="F62" s="10">
        <v>150</v>
      </c>
      <c r="G62" s="10"/>
      <c r="H62" s="17">
        <f t="shared" si="1"/>
        <v>0</v>
      </c>
      <c r="I62" s="17">
        <f t="shared" si="2"/>
        <v>0</v>
      </c>
    </row>
    <row r="63" spans="1:16" x14ac:dyDescent="0.2">
      <c r="A63" s="1"/>
      <c r="B63" s="161" t="s">
        <v>180</v>
      </c>
      <c r="C63" s="162" t="s">
        <v>8</v>
      </c>
      <c r="D63" s="163">
        <v>70</v>
      </c>
      <c r="E63" s="164" t="s">
        <v>179</v>
      </c>
      <c r="F63" s="10">
        <v>70</v>
      </c>
      <c r="G63" s="10"/>
      <c r="H63" s="17">
        <f t="shared" si="1"/>
        <v>0</v>
      </c>
      <c r="I63" s="17">
        <f t="shared" si="2"/>
        <v>0</v>
      </c>
    </row>
    <row r="64" spans="1:16" ht="15" customHeight="1" x14ac:dyDescent="0.2">
      <c r="A64" s="1"/>
      <c r="B64" s="161" t="s">
        <v>181</v>
      </c>
      <c r="C64" s="162" t="s">
        <v>8</v>
      </c>
      <c r="D64" s="163" t="s">
        <v>280</v>
      </c>
      <c r="E64" s="164" t="s">
        <v>179</v>
      </c>
      <c r="F64" s="10">
        <v>100</v>
      </c>
      <c r="G64" s="10"/>
      <c r="H64" s="17">
        <f t="shared" si="1"/>
        <v>0</v>
      </c>
      <c r="I64" s="17">
        <f t="shared" si="2"/>
        <v>0</v>
      </c>
    </row>
    <row r="65" spans="1:26" x14ac:dyDescent="0.2">
      <c r="A65" s="1"/>
      <c r="B65" s="161" t="s">
        <v>182</v>
      </c>
      <c r="C65" s="162" t="s">
        <v>8</v>
      </c>
      <c r="D65" s="163">
        <v>200</v>
      </c>
      <c r="E65" s="164" t="s">
        <v>179</v>
      </c>
      <c r="F65" s="10">
        <v>200</v>
      </c>
      <c r="G65" s="10"/>
      <c r="H65" s="17">
        <f t="shared" si="1"/>
        <v>0</v>
      </c>
      <c r="I65" s="17">
        <f t="shared" si="2"/>
        <v>0</v>
      </c>
    </row>
    <row r="66" spans="1:26" x14ac:dyDescent="0.2">
      <c r="A66" s="1"/>
      <c r="B66" s="30" t="s">
        <v>49</v>
      </c>
      <c r="C66" s="9" t="s">
        <v>8</v>
      </c>
      <c r="D66" s="10">
        <v>120</v>
      </c>
      <c r="E66" s="1"/>
      <c r="F66" s="10">
        <v>120</v>
      </c>
      <c r="G66" s="10"/>
      <c r="H66" s="17">
        <f t="shared" si="1"/>
        <v>0</v>
      </c>
      <c r="I66" s="17">
        <f t="shared" si="2"/>
        <v>0</v>
      </c>
    </row>
    <row r="67" spans="1:26" x14ac:dyDescent="0.2">
      <c r="A67" s="1"/>
      <c r="B67" s="30" t="s">
        <v>50</v>
      </c>
      <c r="C67" s="8" t="s">
        <v>8</v>
      </c>
      <c r="D67" s="10">
        <v>150</v>
      </c>
      <c r="E67" s="1"/>
      <c r="F67" s="10">
        <v>150</v>
      </c>
      <c r="G67" s="10"/>
      <c r="H67" s="17">
        <f t="shared" si="1"/>
        <v>0</v>
      </c>
      <c r="I67" s="17">
        <f t="shared" si="2"/>
        <v>0</v>
      </c>
      <c r="O67" s="3"/>
    </row>
    <row r="68" spans="1:26" x14ac:dyDescent="0.2">
      <c r="A68" s="1"/>
      <c r="B68" s="51" t="s">
        <v>51</v>
      </c>
      <c r="C68" s="117" t="s">
        <v>8</v>
      </c>
      <c r="D68" s="118" t="s">
        <v>281</v>
      </c>
      <c r="E68" s="54"/>
      <c r="F68" s="10">
        <v>350</v>
      </c>
      <c r="G68" s="10"/>
      <c r="H68" s="17">
        <f t="shared" si="1"/>
        <v>0</v>
      </c>
      <c r="I68" s="17">
        <f t="shared" si="2"/>
        <v>0</v>
      </c>
    </row>
    <row r="69" spans="1:26" x14ac:dyDescent="0.2">
      <c r="A69" s="1"/>
      <c r="B69" s="51" t="s">
        <v>96</v>
      </c>
      <c r="C69" s="117" t="s">
        <v>8</v>
      </c>
      <c r="D69" s="118" t="s">
        <v>282</v>
      </c>
      <c r="E69" s="54"/>
      <c r="F69" s="10">
        <v>600</v>
      </c>
      <c r="G69" s="10"/>
      <c r="H69" s="17">
        <f t="shared" ref="H69:H126" si="4">J69+K69+L69+M69</f>
        <v>0</v>
      </c>
      <c r="I69" s="17">
        <f t="shared" ref="I69:I126" si="5">F69*H69</f>
        <v>0</v>
      </c>
      <c r="P69" s="3"/>
    </row>
    <row r="70" spans="1:26" x14ac:dyDescent="0.2">
      <c r="A70" s="1"/>
      <c r="B70" s="14" t="s">
        <v>225</v>
      </c>
      <c r="C70" s="9" t="s">
        <v>67</v>
      </c>
      <c r="D70" s="139">
        <v>10</v>
      </c>
      <c r="E70" s="167" t="s">
        <v>324</v>
      </c>
      <c r="F70" s="10">
        <v>10</v>
      </c>
      <c r="G70" s="10"/>
      <c r="H70" s="17">
        <f t="shared" si="4"/>
        <v>315</v>
      </c>
      <c r="I70" s="17">
        <f t="shared" si="5"/>
        <v>3150</v>
      </c>
      <c r="J70">
        <v>280</v>
      </c>
      <c r="K70">
        <v>35</v>
      </c>
    </row>
    <row r="71" spans="1:26" x14ac:dyDescent="0.2">
      <c r="A71" s="1"/>
      <c r="B71" s="119" t="s">
        <v>284</v>
      </c>
      <c r="C71" s="120" t="s">
        <v>8</v>
      </c>
      <c r="D71" s="121" t="s">
        <v>275</v>
      </c>
      <c r="E71" s="120" t="s">
        <v>183</v>
      </c>
      <c r="F71" s="10">
        <v>65</v>
      </c>
      <c r="G71" s="10"/>
      <c r="H71" s="17">
        <f t="shared" si="4"/>
        <v>0</v>
      </c>
      <c r="I71" s="17">
        <f t="shared" si="5"/>
        <v>0</v>
      </c>
    </row>
    <row r="72" spans="1:26" x14ac:dyDescent="0.2">
      <c r="A72" s="1"/>
      <c r="B72" s="119" t="s">
        <v>283</v>
      </c>
      <c r="C72" s="120" t="s">
        <v>8</v>
      </c>
      <c r="D72" s="121" t="s">
        <v>254</v>
      </c>
      <c r="E72" s="120" t="s">
        <v>183</v>
      </c>
      <c r="F72" s="10">
        <v>80</v>
      </c>
      <c r="G72" s="10"/>
      <c r="H72" s="17">
        <f t="shared" si="4"/>
        <v>0</v>
      </c>
      <c r="I72" s="17">
        <f t="shared" si="5"/>
        <v>0</v>
      </c>
    </row>
    <row r="73" spans="1:26" ht="15" customHeight="1" x14ac:dyDescent="0.2">
      <c r="A73" s="1"/>
      <c r="B73" s="119" t="s">
        <v>184</v>
      </c>
      <c r="C73" s="120" t="s">
        <v>66</v>
      </c>
      <c r="D73" s="121" t="s">
        <v>255</v>
      </c>
      <c r="E73" s="120" t="s">
        <v>183</v>
      </c>
      <c r="F73" s="10">
        <v>150</v>
      </c>
      <c r="G73" s="10"/>
      <c r="H73" s="17">
        <f t="shared" si="4"/>
        <v>0</v>
      </c>
      <c r="I73" s="17">
        <f t="shared" si="5"/>
        <v>0</v>
      </c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5" customHeight="1" x14ac:dyDescent="0.2">
      <c r="A74" s="1"/>
      <c r="B74" s="2" t="s">
        <v>257</v>
      </c>
      <c r="C74" s="8" t="s">
        <v>67</v>
      </c>
      <c r="D74" s="10">
        <v>250</v>
      </c>
      <c r="E74" s="9"/>
      <c r="F74" s="10">
        <v>250</v>
      </c>
      <c r="G74" s="10"/>
      <c r="H74" s="17">
        <f t="shared" si="4"/>
        <v>0</v>
      </c>
      <c r="I74" s="17">
        <f t="shared" si="5"/>
        <v>0</v>
      </c>
    </row>
    <row r="75" spans="1:26" s="3" customFormat="1" ht="16.5" customHeight="1" x14ac:dyDescent="0.2">
      <c r="A75" s="1"/>
      <c r="B75" s="2" t="s">
        <v>256</v>
      </c>
      <c r="C75" s="8" t="s">
        <v>67</v>
      </c>
      <c r="D75" s="10">
        <v>300</v>
      </c>
      <c r="E75" s="1"/>
      <c r="F75" s="10">
        <v>300</v>
      </c>
      <c r="G75" s="10"/>
      <c r="H75" s="17">
        <f t="shared" si="4"/>
        <v>0</v>
      </c>
      <c r="I75" s="17">
        <f t="shared" si="5"/>
        <v>0</v>
      </c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</row>
    <row r="76" spans="1:26" x14ac:dyDescent="0.2">
      <c r="A76" s="1"/>
      <c r="B76" s="1" t="s">
        <v>185</v>
      </c>
      <c r="C76" s="9" t="s">
        <v>8</v>
      </c>
      <c r="D76" s="10">
        <v>500</v>
      </c>
      <c r="E76" s="1"/>
      <c r="F76" s="10">
        <v>500</v>
      </c>
      <c r="G76" s="10"/>
      <c r="H76" s="17">
        <f t="shared" si="4"/>
        <v>0</v>
      </c>
      <c r="I76" s="17">
        <f t="shared" si="5"/>
        <v>0</v>
      </c>
    </row>
    <row r="77" spans="1:26" x14ac:dyDescent="0.2">
      <c r="A77" s="1"/>
      <c r="B77" s="1" t="s">
        <v>186</v>
      </c>
      <c r="C77" s="9" t="s">
        <v>8</v>
      </c>
      <c r="D77" s="10">
        <v>600</v>
      </c>
      <c r="E77" s="1"/>
      <c r="F77" s="10">
        <v>600</v>
      </c>
      <c r="G77" s="10"/>
      <c r="H77" s="17">
        <f t="shared" si="4"/>
        <v>0</v>
      </c>
      <c r="I77" s="17">
        <f t="shared" si="5"/>
        <v>0</v>
      </c>
    </row>
    <row r="78" spans="1:26" ht="15" customHeight="1" x14ac:dyDescent="0.2">
      <c r="A78" s="1"/>
      <c r="B78" s="2" t="s">
        <v>187</v>
      </c>
      <c r="C78" s="9" t="s">
        <v>8</v>
      </c>
      <c r="D78" s="10">
        <v>700</v>
      </c>
      <c r="E78" s="1"/>
      <c r="F78" s="10">
        <v>700</v>
      </c>
      <c r="G78" s="10"/>
      <c r="H78" s="17">
        <f t="shared" si="4"/>
        <v>0</v>
      </c>
      <c r="I78" s="17">
        <f t="shared" si="5"/>
        <v>0</v>
      </c>
    </row>
    <row r="79" spans="1:26" x14ac:dyDescent="0.2">
      <c r="A79" s="1"/>
      <c r="B79" s="2" t="s">
        <v>187</v>
      </c>
      <c r="C79" s="9" t="s">
        <v>8</v>
      </c>
      <c r="D79" s="10">
        <v>900</v>
      </c>
      <c r="E79" s="11" t="s">
        <v>245</v>
      </c>
      <c r="F79" s="10">
        <v>900</v>
      </c>
      <c r="G79" s="10"/>
      <c r="H79" s="17">
        <f t="shared" si="4"/>
        <v>0</v>
      </c>
      <c r="I79" s="17">
        <f t="shared" si="5"/>
        <v>0</v>
      </c>
    </row>
    <row r="80" spans="1:26" s="17" customFormat="1" x14ac:dyDescent="0.2">
      <c r="A80" s="1"/>
      <c r="B80" s="1" t="s">
        <v>246</v>
      </c>
      <c r="C80" s="9" t="s">
        <v>3</v>
      </c>
      <c r="D80" s="10">
        <v>100</v>
      </c>
      <c r="E80" s="11"/>
      <c r="F80" s="10">
        <v>100</v>
      </c>
      <c r="G80" s="10"/>
      <c r="H80" s="17">
        <f t="shared" ref="H80" si="6">J80+K80+L80+M80</f>
        <v>0</v>
      </c>
      <c r="I80" s="17">
        <f t="shared" ref="I80" si="7">F80*H80</f>
        <v>0</v>
      </c>
    </row>
    <row r="81" spans="1:18" ht="14.25" customHeight="1" x14ac:dyDescent="0.2">
      <c r="A81" s="1"/>
      <c r="B81" s="2" t="s">
        <v>94</v>
      </c>
      <c r="C81" s="9" t="s">
        <v>66</v>
      </c>
      <c r="D81" s="10" t="s">
        <v>44</v>
      </c>
      <c r="E81" s="1"/>
      <c r="F81" s="10">
        <v>400</v>
      </c>
      <c r="G81" s="10"/>
      <c r="H81" s="17">
        <f t="shared" si="4"/>
        <v>0</v>
      </c>
      <c r="I81" s="17">
        <f t="shared" si="5"/>
        <v>0</v>
      </c>
    </row>
    <row r="82" spans="1:18" x14ac:dyDescent="0.2">
      <c r="A82" s="1"/>
      <c r="B82" s="2" t="s">
        <v>10</v>
      </c>
      <c r="C82" s="9" t="s">
        <v>3</v>
      </c>
      <c r="D82" s="10">
        <v>600</v>
      </c>
      <c r="E82" s="1"/>
      <c r="F82" s="10">
        <v>600</v>
      </c>
      <c r="G82" s="10"/>
      <c r="H82" s="17">
        <f t="shared" si="4"/>
        <v>0</v>
      </c>
      <c r="I82" s="17">
        <f t="shared" si="5"/>
        <v>0</v>
      </c>
    </row>
    <row r="83" spans="1:18" x14ac:dyDescent="0.2">
      <c r="A83" s="1"/>
      <c r="B83" s="2" t="s">
        <v>11</v>
      </c>
      <c r="C83" s="9" t="s">
        <v>3</v>
      </c>
      <c r="D83" s="10">
        <v>500</v>
      </c>
      <c r="E83" s="1"/>
      <c r="F83" s="10">
        <v>500</v>
      </c>
      <c r="G83" s="10"/>
      <c r="H83" s="17">
        <f t="shared" si="4"/>
        <v>0</v>
      </c>
      <c r="I83" s="17">
        <f t="shared" si="5"/>
        <v>0</v>
      </c>
      <c r="J83" s="6"/>
      <c r="K83" s="6"/>
      <c r="L83" s="6"/>
      <c r="M83" s="6"/>
      <c r="N83" s="6"/>
    </row>
    <row r="84" spans="1:18" x14ac:dyDescent="0.2">
      <c r="A84" s="1"/>
      <c r="B84" s="1" t="s">
        <v>258</v>
      </c>
      <c r="C84" s="9" t="s">
        <v>66</v>
      </c>
      <c r="D84" s="10">
        <v>175</v>
      </c>
      <c r="E84" s="1"/>
      <c r="F84" s="10">
        <v>175</v>
      </c>
      <c r="G84" s="10"/>
      <c r="H84" s="17">
        <f t="shared" ref="H84" si="8">J84+K84+L84+M84</f>
        <v>0</v>
      </c>
      <c r="I84" s="17">
        <f t="shared" ref="I84" si="9">F84*H84</f>
        <v>0</v>
      </c>
      <c r="J84" s="17"/>
      <c r="K84" s="17"/>
      <c r="L84" s="17"/>
      <c r="M84" s="17"/>
      <c r="N84" s="17"/>
      <c r="O84" s="17"/>
      <c r="P84" s="17"/>
    </row>
    <row r="85" spans="1:18" x14ac:dyDescent="0.2">
      <c r="A85" s="4"/>
      <c r="B85" s="204" t="s">
        <v>95</v>
      </c>
      <c r="C85" s="204"/>
      <c r="D85" s="204"/>
      <c r="E85" s="205"/>
      <c r="F85" s="5"/>
      <c r="G85" s="5"/>
      <c r="H85" s="17">
        <f t="shared" si="4"/>
        <v>0</v>
      </c>
      <c r="I85" s="17">
        <f t="shared" si="5"/>
        <v>0</v>
      </c>
    </row>
    <row r="86" spans="1:18" x14ac:dyDescent="0.2">
      <c r="B86" s="1" t="s">
        <v>250</v>
      </c>
      <c r="C86" s="9" t="s">
        <v>8</v>
      </c>
      <c r="D86" s="138" t="s">
        <v>275</v>
      </c>
      <c r="E86" s="9" t="s">
        <v>247</v>
      </c>
      <c r="F86" s="1">
        <v>65</v>
      </c>
      <c r="G86" s="1"/>
      <c r="H86" s="17">
        <f t="shared" si="4"/>
        <v>240</v>
      </c>
      <c r="I86" s="17">
        <f t="shared" si="5"/>
        <v>15600</v>
      </c>
      <c r="J86">
        <v>120</v>
      </c>
      <c r="K86">
        <v>82</v>
      </c>
      <c r="L86">
        <v>38</v>
      </c>
    </row>
    <row r="87" spans="1:18" x14ac:dyDescent="0.2">
      <c r="B87" s="1" t="s">
        <v>253</v>
      </c>
      <c r="C87" s="9" t="s">
        <v>8</v>
      </c>
      <c r="D87" s="135" t="s">
        <v>276</v>
      </c>
      <c r="E87" s="9" t="s">
        <v>247</v>
      </c>
      <c r="F87" s="1">
        <v>80</v>
      </c>
      <c r="G87" s="1"/>
      <c r="H87" s="17">
        <f t="shared" si="4"/>
        <v>0</v>
      </c>
      <c r="I87" s="17">
        <f t="shared" si="5"/>
        <v>0</v>
      </c>
    </row>
    <row r="88" spans="1:18" x14ac:dyDescent="0.2">
      <c r="B88" s="1" t="s">
        <v>252</v>
      </c>
      <c r="C88" s="9" t="s">
        <v>8</v>
      </c>
      <c r="D88" s="136" t="s">
        <v>277</v>
      </c>
      <c r="E88" s="9" t="s">
        <v>247</v>
      </c>
      <c r="F88" s="1">
        <v>100</v>
      </c>
      <c r="G88" s="1"/>
      <c r="H88" s="17">
        <f t="shared" si="4"/>
        <v>0</v>
      </c>
      <c r="I88" s="17">
        <f t="shared" si="5"/>
        <v>0</v>
      </c>
    </row>
    <row r="89" spans="1:18" ht="15" customHeight="1" x14ac:dyDescent="0.2">
      <c r="B89" s="1" t="s">
        <v>251</v>
      </c>
      <c r="C89" s="9" t="s">
        <v>8</v>
      </c>
      <c r="D89" s="135" t="s">
        <v>278</v>
      </c>
      <c r="E89" s="9" t="s">
        <v>247</v>
      </c>
      <c r="F89" s="1">
        <v>120</v>
      </c>
      <c r="G89" s="1"/>
      <c r="H89" s="17">
        <f t="shared" si="4"/>
        <v>0</v>
      </c>
      <c r="I89" s="17">
        <f t="shared" si="5"/>
        <v>0</v>
      </c>
    </row>
    <row r="90" spans="1:18" x14ac:dyDescent="0.2">
      <c r="B90" s="1" t="s">
        <v>248</v>
      </c>
      <c r="C90" s="9" t="s">
        <v>8</v>
      </c>
      <c r="D90" s="137">
        <v>30</v>
      </c>
      <c r="E90" s="11" t="s">
        <v>249</v>
      </c>
      <c r="F90" s="1">
        <v>30</v>
      </c>
      <c r="G90" s="1"/>
      <c r="H90" s="17">
        <f t="shared" si="4"/>
        <v>11.5</v>
      </c>
      <c r="I90" s="17">
        <f t="shared" si="5"/>
        <v>345</v>
      </c>
      <c r="J90">
        <v>11.5</v>
      </c>
      <c r="O90" s="6"/>
    </row>
    <row r="91" spans="1:18" x14ac:dyDescent="0.2">
      <c r="B91" s="1" t="s">
        <v>285</v>
      </c>
      <c r="C91" s="9" t="s">
        <v>8</v>
      </c>
      <c r="D91" s="1">
        <v>50</v>
      </c>
      <c r="E91" s="140" t="s">
        <v>188</v>
      </c>
      <c r="F91" s="1">
        <v>45</v>
      </c>
      <c r="G91" s="1"/>
      <c r="H91" s="17">
        <f t="shared" si="4"/>
        <v>0</v>
      </c>
      <c r="I91" s="17">
        <f t="shared" si="5"/>
        <v>0</v>
      </c>
    </row>
    <row r="92" spans="1:18" x14ac:dyDescent="0.2">
      <c r="A92" s="17"/>
      <c r="B92" s="1" t="s">
        <v>279</v>
      </c>
      <c r="C92" s="131" t="s">
        <v>8</v>
      </c>
      <c r="D92" s="1">
        <v>65</v>
      </c>
      <c r="E92" s="11" t="s">
        <v>188</v>
      </c>
      <c r="F92" s="1">
        <v>65</v>
      </c>
      <c r="G92" s="1"/>
      <c r="H92" s="17">
        <f t="shared" ref="H92" si="10">J92+K92+L92+M92</f>
        <v>0</v>
      </c>
      <c r="I92" s="17">
        <f t="shared" ref="I92" si="11">F92*H92</f>
        <v>0</v>
      </c>
      <c r="J92" s="17"/>
      <c r="K92" s="17"/>
      <c r="L92" s="17"/>
      <c r="M92" s="17"/>
      <c r="N92" s="17"/>
      <c r="O92" s="17"/>
      <c r="P92" s="17"/>
      <c r="Q92" s="17"/>
      <c r="R92" s="17"/>
    </row>
    <row r="93" spans="1:18" x14ac:dyDescent="0.2">
      <c r="B93" s="1" t="s">
        <v>189</v>
      </c>
      <c r="C93" s="9" t="s">
        <v>8</v>
      </c>
      <c r="D93" s="10" t="s">
        <v>261</v>
      </c>
      <c r="E93" s="9" t="s">
        <v>112</v>
      </c>
      <c r="F93" s="1">
        <v>50</v>
      </c>
      <c r="G93" s="1"/>
      <c r="H93" s="17">
        <f t="shared" si="4"/>
        <v>0</v>
      </c>
      <c r="I93" s="17">
        <f t="shared" si="5"/>
        <v>0</v>
      </c>
    </row>
    <row r="94" spans="1:18" x14ac:dyDescent="0.2">
      <c r="B94" s="55" t="s">
        <v>97</v>
      </c>
      <c r="C94" s="48" t="s">
        <v>8</v>
      </c>
      <c r="D94" s="55">
        <v>65</v>
      </c>
      <c r="E94" s="48" t="s">
        <v>112</v>
      </c>
      <c r="F94" s="1">
        <v>65</v>
      </c>
      <c r="G94" s="1"/>
      <c r="H94" s="17">
        <f t="shared" si="4"/>
        <v>0</v>
      </c>
      <c r="I94" s="17">
        <f t="shared" si="5"/>
        <v>0</v>
      </c>
    </row>
    <row r="95" spans="1:18" x14ac:dyDescent="0.2">
      <c r="B95" s="1" t="s">
        <v>190</v>
      </c>
      <c r="C95" s="9" t="s">
        <v>8</v>
      </c>
      <c r="D95" s="10">
        <v>65</v>
      </c>
      <c r="E95" s="1"/>
      <c r="F95" s="10">
        <v>60</v>
      </c>
      <c r="G95" s="10"/>
      <c r="H95" s="17">
        <f t="shared" si="4"/>
        <v>0</v>
      </c>
      <c r="I95" s="17">
        <f t="shared" si="5"/>
        <v>0</v>
      </c>
    </row>
    <row r="96" spans="1:18" x14ac:dyDescent="0.2">
      <c r="B96" s="1" t="s">
        <v>12</v>
      </c>
      <c r="C96" s="9" t="s">
        <v>8</v>
      </c>
      <c r="D96" s="10" t="s">
        <v>315</v>
      </c>
      <c r="E96" s="1"/>
      <c r="F96" s="1">
        <v>150</v>
      </c>
      <c r="G96" s="1"/>
      <c r="H96" s="17">
        <f t="shared" si="4"/>
        <v>0</v>
      </c>
      <c r="I96" s="17">
        <f t="shared" si="5"/>
        <v>0</v>
      </c>
    </row>
    <row r="97" spans="1:26" x14ac:dyDescent="0.2">
      <c r="B97" s="1" t="s">
        <v>13</v>
      </c>
      <c r="C97" s="9" t="s">
        <v>8</v>
      </c>
      <c r="D97" s="10" t="s">
        <v>314</v>
      </c>
      <c r="E97" s="1"/>
      <c r="F97" s="1">
        <v>120</v>
      </c>
      <c r="G97" s="1"/>
      <c r="H97" s="17">
        <f t="shared" si="4"/>
        <v>0</v>
      </c>
      <c r="I97" s="17">
        <f t="shared" si="5"/>
        <v>0</v>
      </c>
    </row>
    <row r="98" spans="1:26" x14ac:dyDescent="0.2">
      <c r="B98" s="1" t="s">
        <v>64</v>
      </c>
      <c r="C98" s="9" t="s">
        <v>8</v>
      </c>
      <c r="D98" s="1">
        <v>200</v>
      </c>
      <c r="E98" s="1"/>
      <c r="F98" s="1">
        <v>200</v>
      </c>
      <c r="G98" s="1"/>
      <c r="H98" s="17">
        <f t="shared" si="4"/>
        <v>0</v>
      </c>
      <c r="I98" s="17">
        <f t="shared" si="5"/>
        <v>0</v>
      </c>
    </row>
    <row r="99" spans="1:26" x14ac:dyDescent="0.2">
      <c r="B99" s="1" t="s">
        <v>65</v>
      </c>
      <c r="C99" s="9" t="s">
        <v>8</v>
      </c>
      <c r="D99" s="1">
        <v>100</v>
      </c>
      <c r="E99" s="1"/>
      <c r="F99" s="1">
        <v>100</v>
      </c>
      <c r="G99" s="1"/>
      <c r="H99" s="17">
        <f t="shared" si="4"/>
        <v>0</v>
      </c>
      <c r="I99" s="17">
        <f t="shared" si="5"/>
        <v>0</v>
      </c>
    </row>
    <row r="100" spans="1:26" s="17" customFormat="1" x14ac:dyDescent="0.2">
      <c r="A100"/>
      <c r="B100" s="1" t="s">
        <v>45</v>
      </c>
      <c r="C100" s="9" t="s">
        <v>8</v>
      </c>
      <c r="D100" s="10">
        <v>950</v>
      </c>
      <c r="E100" s="1"/>
      <c r="F100" s="10">
        <v>950</v>
      </c>
      <c r="G100" s="10"/>
      <c r="H100" s="17">
        <f>J100+K100+L100+M100</f>
        <v>0</v>
      </c>
      <c r="I100" s="17">
        <f>F100*H100</f>
        <v>0</v>
      </c>
      <c r="J100"/>
      <c r="K100"/>
      <c r="L100"/>
      <c r="M100"/>
      <c r="N100"/>
    </row>
    <row r="101" spans="1:26" s="17" customFormat="1" x14ac:dyDescent="0.2">
      <c r="A101"/>
      <c r="B101" s="1" t="s">
        <v>262</v>
      </c>
      <c r="C101" s="9" t="s">
        <v>8</v>
      </c>
      <c r="D101" s="1">
        <v>150</v>
      </c>
      <c r="E101" s="1" t="s">
        <v>393</v>
      </c>
      <c r="F101" s="10">
        <v>150</v>
      </c>
      <c r="G101" s="10"/>
      <c r="H101" s="17">
        <f>J101+K101+L101+M101</f>
        <v>0</v>
      </c>
      <c r="I101" s="17">
        <f>F101*H101</f>
        <v>0</v>
      </c>
    </row>
    <row r="102" spans="1:26" x14ac:dyDescent="0.2">
      <c r="B102" s="1" t="s">
        <v>263</v>
      </c>
      <c r="C102" s="9" t="s">
        <v>8</v>
      </c>
      <c r="D102" s="1">
        <v>50</v>
      </c>
      <c r="E102" s="1"/>
      <c r="F102" s="10">
        <v>50</v>
      </c>
      <c r="G102" s="10"/>
      <c r="H102" s="17">
        <f>J102+K102+L102+M102</f>
        <v>0</v>
      </c>
      <c r="I102" s="17">
        <f>F102*H102</f>
        <v>0</v>
      </c>
      <c r="J102" s="17"/>
      <c r="K102" s="17"/>
      <c r="L102" s="17"/>
      <c r="M102" s="17"/>
      <c r="N102" s="17"/>
    </row>
    <row r="103" spans="1:26" x14ac:dyDescent="0.2">
      <c r="A103" s="4"/>
      <c r="B103" s="204" t="s">
        <v>52</v>
      </c>
      <c r="C103" s="204"/>
      <c r="D103" s="204"/>
      <c r="E103" s="205"/>
      <c r="G103" s="5"/>
      <c r="H103" s="17">
        <f t="shared" si="4"/>
        <v>0</v>
      </c>
      <c r="I103" s="17">
        <f t="shared" si="5"/>
        <v>0</v>
      </c>
    </row>
    <row r="104" spans="1:26" x14ac:dyDescent="0.2">
      <c r="B104" s="1" t="s">
        <v>53</v>
      </c>
      <c r="C104" s="15" t="s">
        <v>3</v>
      </c>
      <c r="D104" s="1">
        <v>450</v>
      </c>
      <c r="E104" s="13"/>
      <c r="F104" s="1">
        <v>450</v>
      </c>
      <c r="G104" s="1"/>
      <c r="H104" s="17">
        <f t="shared" si="4"/>
        <v>0</v>
      </c>
      <c r="I104" s="17">
        <f t="shared" si="5"/>
        <v>0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x14ac:dyDescent="0.2">
      <c r="B105" s="1" t="s">
        <v>54</v>
      </c>
      <c r="C105" s="15" t="s">
        <v>3</v>
      </c>
      <c r="D105" s="1">
        <v>450</v>
      </c>
      <c r="E105" s="13"/>
      <c r="F105" s="1">
        <v>450</v>
      </c>
      <c r="G105" s="1"/>
      <c r="H105" s="17">
        <f t="shared" si="4"/>
        <v>0</v>
      </c>
      <c r="I105" s="17">
        <f t="shared" si="5"/>
        <v>0</v>
      </c>
    </row>
    <row r="106" spans="1:26" s="6" customFormat="1" x14ac:dyDescent="0.2">
      <c r="A106"/>
      <c r="B106" s="1" t="s">
        <v>55</v>
      </c>
      <c r="C106" s="15" t="s">
        <v>3</v>
      </c>
      <c r="D106" s="1">
        <v>690</v>
      </c>
      <c r="E106" s="13"/>
      <c r="F106" s="1">
        <v>690</v>
      </c>
      <c r="G106" s="1"/>
      <c r="H106" s="17">
        <f t="shared" si="4"/>
        <v>0</v>
      </c>
      <c r="I106" s="17">
        <f t="shared" si="5"/>
        <v>0</v>
      </c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</row>
    <row r="107" spans="1:26" x14ac:dyDescent="0.2">
      <c r="B107" s="1" t="s">
        <v>56</v>
      </c>
      <c r="C107" s="15" t="s">
        <v>57</v>
      </c>
      <c r="D107" s="10" t="s">
        <v>270</v>
      </c>
      <c r="E107" s="13"/>
      <c r="F107" s="1">
        <v>140</v>
      </c>
      <c r="G107" s="1"/>
      <c r="H107" s="17">
        <f t="shared" si="4"/>
        <v>0</v>
      </c>
      <c r="I107" s="17">
        <f t="shared" si="5"/>
        <v>0</v>
      </c>
    </row>
    <row r="108" spans="1:26" x14ac:dyDescent="0.2">
      <c r="A108" s="4"/>
      <c r="B108" s="204" t="s">
        <v>92</v>
      </c>
      <c r="C108" s="204"/>
      <c r="D108" s="204"/>
      <c r="E108" s="205"/>
      <c r="G108" s="5"/>
      <c r="H108" s="17">
        <f t="shared" si="4"/>
        <v>0</v>
      </c>
      <c r="I108" s="17">
        <f t="shared" si="5"/>
        <v>0</v>
      </c>
    </row>
    <row r="109" spans="1:26" x14ac:dyDescent="0.2">
      <c r="B109" s="1" t="s">
        <v>91</v>
      </c>
      <c r="C109" s="9" t="s">
        <v>3</v>
      </c>
      <c r="D109" s="10">
        <v>100</v>
      </c>
      <c r="E109" s="9"/>
      <c r="F109" s="10">
        <v>100</v>
      </c>
      <c r="G109" s="10"/>
      <c r="H109" s="17">
        <f t="shared" si="4"/>
        <v>0</v>
      </c>
      <c r="I109" s="17">
        <f t="shared" si="5"/>
        <v>0</v>
      </c>
    </row>
    <row r="110" spans="1:26" x14ac:dyDescent="0.2">
      <c r="B110" s="1" t="s">
        <v>114</v>
      </c>
      <c r="C110" s="9" t="s">
        <v>3</v>
      </c>
      <c r="D110" s="10">
        <v>165</v>
      </c>
      <c r="E110" s="9" t="s">
        <v>191</v>
      </c>
      <c r="F110" s="10">
        <v>165</v>
      </c>
      <c r="G110" s="10"/>
      <c r="H110" s="17">
        <f t="shared" si="4"/>
        <v>0</v>
      </c>
      <c r="I110" s="17">
        <f t="shared" si="5"/>
        <v>0</v>
      </c>
    </row>
    <row r="111" spans="1:26" x14ac:dyDescent="0.2">
      <c r="B111" s="1" t="s">
        <v>265</v>
      </c>
      <c r="C111" s="9" t="s">
        <v>3</v>
      </c>
      <c r="D111" s="10">
        <v>150</v>
      </c>
      <c r="E111" s="9" t="s">
        <v>191</v>
      </c>
      <c r="F111" s="10">
        <v>133</v>
      </c>
      <c r="G111" s="10"/>
      <c r="H111" s="17">
        <f t="shared" si="4"/>
        <v>0</v>
      </c>
      <c r="I111" s="17">
        <f t="shared" si="5"/>
        <v>0</v>
      </c>
    </row>
    <row r="112" spans="1:26" x14ac:dyDescent="0.2">
      <c r="B112" s="1" t="s">
        <v>192</v>
      </c>
      <c r="C112" s="9" t="s">
        <v>3</v>
      </c>
      <c r="D112" s="10">
        <v>200</v>
      </c>
      <c r="E112" s="134" t="s">
        <v>193</v>
      </c>
      <c r="F112" s="10">
        <v>200</v>
      </c>
      <c r="G112" s="10"/>
      <c r="H112" s="17">
        <f t="shared" si="4"/>
        <v>0</v>
      </c>
      <c r="I112" s="17">
        <f t="shared" si="5"/>
        <v>0</v>
      </c>
    </row>
    <row r="113" spans="1:14" x14ac:dyDescent="0.2">
      <c r="B113" s="1" t="s">
        <v>311</v>
      </c>
      <c r="C113" s="9" t="s">
        <v>3</v>
      </c>
      <c r="D113" s="16" t="s">
        <v>264</v>
      </c>
      <c r="E113" s="134" t="s">
        <v>312</v>
      </c>
      <c r="F113" s="16">
        <v>100</v>
      </c>
      <c r="G113" s="16"/>
      <c r="H113" s="17">
        <f t="shared" si="4"/>
        <v>0</v>
      </c>
      <c r="I113" s="17">
        <f t="shared" si="5"/>
        <v>0</v>
      </c>
    </row>
    <row r="114" spans="1:14" x14ac:dyDescent="0.2">
      <c r="B114" s="1" t="s">
        <v>113</v>
      </c>
      <c r="C114" s="9" t="s">
        <v>3</v>
      </c>
      <c r="D114" s="10">
        <v>2300</v>
      </c>
      <c r="E114" s="9"/>
      <c r="F114" s="10">
        <v>2300</v>
      </c>
      <c r="G114" s="10"/>
      <c r="H114" s="17">
        <f t="shared" si="4"/>
        <v>0</v>
      </c>
      <c r="I114" s="17">
        <f t="shared" si="5"/>
        <v>0</v>
      </c>
    </row>
    <row r="115" spans="1:14" x14ac:dyDescent="0.2">
      <c r="B115" s="1" t="s">
        <v>98</v>
      </c>
      <c r="C115" s="9" t="s">
        <v>3</v>
      </c>
      <c r="D115" s="89">
        <v>500</v>
      </c>
      <c r="E115" s="9" t="s">
        <v>194</v>
      </c>
      <c r="F115" s="10">
        <v>500</v>
      </c>
      <c r="G115" s="10"/>
      <c r="H115" s="17">
        <v>13</v>
      </c>
      <c r="I115" s="17">
        <f t="shared" si="5"/>
        <v>6500</v>
      </c>
    </row>
    <row r="116" spans="1:14" s="17" customFormat="1" x14ac:dyDescent="0.2">
      <c r="A116"/>
      <c r="B116" s="168" t="s">
        <v>329</v>
      </c>
      <c r="C116" s="169" t="s">
        <v>3</v>
      </c>
      <c r="D116" s="170">
        <v>600</v>
      </c>
      <c r="E116" s="171" t="s">
        <v>195</v>
      </c>
      <c r="F116" s="32">
        <v>600</v>
      </c>
      <c r="G116" s="16"/>
      <c r="H116" s="17">
        <f t="shared" si="4"/>
        <v>0</v>
      </c>
      <c r="I116" s="17">
        <f t="shared" si="5"/>
        <v>0</v>
      </c>
      <c r="J116"/>
      <c r="K116"/>
      <c r="L116"/>
      <c r="M116"/>
      <c r="N116"/>
    </row>
    <row r="117" spans="1:14" x14ac:dyDescent="0.2">
      <c r="B117" s="172" t="s">
        <v>266</v>
      </c>
      <c r="C117" s="31" t="s">
        <v>3</v>
      </c>
      <c r="D117" s="122">
        <v>650</v>
      </c>
      <c r="E117" s="109" t="s">
        <v>195</v>
      </c>
      <c r="F117" s="32">
        <v>650</v>
      </c>
      <c r="G117" s="16"/>
      <c r="H117" s="17">
        <f t="shared" ref="H117" si="12">J117+K117+L117+M117</f>
        <v>0</v>
      </c>
      <c r="I117" s="17">
        <f t="shared" ref="I117" si="13">F117*H117</f>
        <v>0</v>
      </c>
      <c r="J117" s="17"/>
      <c r="K117" s="17"/>
      <c r="L117" s="17"/>
      <c r="M117" s="17"/>
      <c r="N117" s="17"/>
    </row>
    <row r="118" spans="1:14" x14ac:dyDescent="0.2">
      <c r="A118" s="1"/>
      <c r="B118" s="180" t="s">
        <v>267</v>
      </c>
      <c r="C118" s="31" t="s">
        <v>3</v>
      </c>
      <c r="D118" s="122" t="s">
        <v>271</v>
      </c>
      <c r="E118" s="109" t="s">
        <v>195</v>
      </c>
      <c r="F118" s="32">
        <v>750</v>
      </c>
      <c r="G118" s="16"/>
      <c r="H118" s="17">
        <f t="shared" si="4"/>
        <v>0</v>
      </c>
      <c r="I118" s="17">
        <f t="shared" si="5"/>
        <v>0</v>
      </c>
    </row>
    <row r="119" spans="1:14" x14ac:dyDescent="0.2">
      <c r="A119" s="181" t="s">
        <v>390</v>
      </c>
      <c r="B119" s="204" t="s">
        <v>99</v>
      </c>
      <c r="C119" s="204"/>
      <c r="D119" s="204"/>
      <c r="E119" s="205"/>
      <c r="G119" s="5"/>
      <c r="H119" s="17">
        <f t="shared" si="4"/>
        <v>0</v>
      </c>
      <c r="I119" s="17">
        <f t="shared" si="5"/>
        <v>0</v>
      </c>
    </row>
    <row r="120" spans="1:14" x14ac:dyDescent="0.2">
      <c r="A120" s="17">
        <v>1.8</v>
      </c>
      <c r="B120" s="56" t="s">
        <v>304</v>
      </c>
      <c r="C120" s="182" t="s">
        <v>3</v>
      </c>
      <c r="D120" s="176" t="s">
        <v>286</v>
      </c>
      <c r="E120" s="171" t="s">
        <v>307</v>
      </c>
      <c r="F120" s="10">
        <v>0</v>
      </c>
      <c r="G120" s="10"/>
      <c r="H120" s="17">
        <f>J120+K120+L120+M120</f>
        <v>610</v>
      </c>
      <c r="I120" s="17">
        <f>F120*H120</f>
        <v>0</v>
      </c>
      <c r="J120">
        <v>610</v>
      </c>
    </row>
    <row r="121" spans="1:14" x14ac:dyDescent="0.2">
      <c r="B121" s="59" t="s">
        <v>305</v>
      </c>
      <c r="C121" s="134" t="s">
        <v>3</v>
      </c>
      <c r="D121" s="10" t="s">
        <v>290</v>
      </c>
      <c r="E121" s="109" t="s">
        <v>309</v>
      </c>
      <c r="F121" s="10">
        <v>0</v>
      </c>
      <c r="G121" s="10"/>
      <c r="H121" s="17">
        <f>J121+K121+L121+M121</f>
        <v>988</v>
      </c>
      <c r="I121" s="17">
        <f>F121*H121</f>
        <v>0</v>
      </c>
      <c r="J121">
        <v>988</v>
      </c>
    </row>
    <row r="122" spans="1:14" x14ac:dyDescent="0.2">
      <c r="B122" s="124" t="s">
        <v>306</v>
      </c>
      <c r="C122" s="178" t="s">
        <v>3</v>
      </c>
      <c r="D122" s="183" t="s">
        <v>291</v>
      </c>
      <c r="E122" s="173" t="s">
        <v>310</v>
      </c>
      <c r="F122" s="10">
        <v>0</v>
      </c>
      <c r="G122" s="10"/>
      <c r="H122" s="17">
        <f>J122+K122+L122+M122</f>
        <v>1400</v>
      </c>
      <c r="I122" s="17">
        <f>F122*H122</f>
        <v>0</v>
      </c>
      <c r="J122">
        <v>1400</v>
      </c>
    </row>
    <row r="123" spans="1:14" x14ac:dyDescent="0.2">
      <c r="A123">
        <v>2.5</v>
      </c>
      <c r="B123" s="147" t="s">
        <v>292</v>
      </c>
      <c r="C123" s="148" t="s">
        <v>3</v>
      </c>
      <c r="D123" s="149" t="s">
        <v>268</v>
      </c>
      <c r="E123" s="150" t="s">
        <v>308</v>
      </c>
      <c r="F123" s="10">
        <v>0</v>
      </c>
      <c r="G123" s="10"/>
      <c r="H123" s="17">
        <f t="shared" si="4"/>
        <v>610</v>
      </c>
      <c r="I123" s="17">
        <f t="shared" si="5"/>
        <v>0</v>
      </c>
      <c r="J123">
        <v>610</v>
      </c>
    </row>
    <row r="124" spans="1:14" x14ac:dyDescent="0.2">
      <c r="B124" s="147" t="s">
        <v>293</v>
      </c>
      <c r="C124" s="148" t="s">
        <v>3</v>
      </c>
      <c r="D124" s="149" t="s">
        <v>289</v>
      </c>
      <c r="E124" s="150" t="s">
        <v>309</v>
      </c>
      <c r="F124" s="10">
        <v>0</v>
      </c>
      <c r="G124" s="10"/>
      <c r="H124" s="17">
        <f>J124+K124+L124+M124</f>
        <v>990</v>
      </c>
      <c r="I124" s="17">
        <f>F124*H124</f>
        <v>0</v>
      </c>
      <c r="J124">
        <v>990</v>
      </c>
    </row>
    <row r="125" spans="1:14" x14ac:dyDescent="0.2">
      <c r="B125" s="147" t="s">
        <v>294</v>
      </c>
      <c r="C125" s="148" t="s">
        <v>3</v>
      </c>
      <c r="D125" s="149" t="s">
        <v>288</v>
      </c>
      <c r="E125" s="150" t="s">
        <v>310</v>
      </c>
      <c r="F125" s="10">
        <v>0</v>
      </c>
      <c r="G125" s="10"/>
      <c r="H125" s="17">
        <f>J125+K125+L125+M125</f>
        <v>1400</v>
      </c>
      <c r="I125" s="17">
        <f>F125*H125</f>
        <v>0</v>
      </c>
      <c r="J125">
        <v>1400</v>
      </c>
    </row>
    <row r="126" spans="1:14" x14ac:dyDescent="0.2">
      <c r="A126">
        <v>3</v>
      </c>
      <c r="B126" s="151" t="s">
        <v>103</v>
      </c>
      <c r="C126" s="152" t="s">
        <v>3</v>
      </c>
      <c r="D126" s="153" t="s">
        <v>268</v>
      </c>
      <c r="E126" s="154" t="s">
        <v>308</v>
      </c>
      <c r="F126" s="10">
        <v>0</v>
      </c>
      <c r="G126" s="10"/>
      <c r="H126" s="17">
        <f t="shared" si="4"/>
        <v>610</v>
      </c>
      <c r="I126" s="17">
        <f t="shared" si="5"/>
        <v>0</v>
      </c>
      <c r="J126" s="17">
        <v>610</v>
      </c>
    </row>
    <row r="127" spans="1:14" x14ac:dyDescent="0.2">
      <c r="B127" s="155" t="s">
        <v>104</v>
      </c>
      <c r="C127" s="117" t="s">
        <v>3</v>
      </c>
      <c r="D127" s="118" t="s">
        <v>289</v>
      </c>
      <c r="E127" s="156" t="s">
        <v>309</v>
      </c>
      <c r="F127" s="10">
        <v>0</v>
      </c>
      <c r="G127" s="10"/>
      <c r="H127" s="17">
        <f>J127+K127+L127+M127</f>
        <v>990</v>
      </c>
      <c r="I127" s="17">
        <f>F127*H127</f>
        <v>0</v>
      </c>
      <c r="J127" s="17">
        <v>990</v>
      </c>
    </row>
    <row r="128" spans="1:14" x14ac:dyDescent="0.2">
      <c r="B128" s="155" t="s">
        <v>107</v>
      </c>
      <c r="C128" s="117" t="s">
        <v>3</v>
      </c>
      <c r="D128" s="118" t="s">
        <v>288</v>
      </c>
      <c r="E128" s="156" t="s">
        <v>310</v>
      </c>
      <c r="F128" s="10">
        <v>0</v>
      </c>
      <c r="G128" s="10"/>
      <c r="H128" s="17">
        <f>J128+K128+L128+M128</f>
        <v>1400</v>
      </c>
      <c r="I128" s="17">
        <f>F128*H128</f>
        <v>0</v>
      </c>
      <c r="J128" s="17">
        <v>1400</v>
      </c>
    </row>
    <row r="129" spans="1:15" x14ac:dyDescent="0.2">
      <c r="A129">
        <v>5</v>
      </c>
      <c r="B129" s="141" t="s">
        <v>106</v>
      </c>
      <c r="C129" s="142" t="s">
        <v>3</v>
      </c>
      <c r="D129" s="143" t="s">
        <v>295</v>
      </c>
      <c r="E129" s="144" t="s">
        <v>308</v>
      </c>
      <c r="F129" s="10">
        <v>0</v>
      </c>
      <c r="G129" s="10"/>
      <c r="H129" s="17">
        <f>J129+K129+L129+M129</f>
        <v>610</v>
      </c>
      <c r="I129" s="17">
        <f>F129*H129</f>
        <v>0</v>
      </c>
      <c r="J129">
        <v>610</v>
      </c>
    </row>
    <row r="130" spans="1:15" x14ac:dyDescent="0.2">
      <c r="B130" s="145" t="s">
        <v>105</v>
      </c>
      <c r="C130" s="115" t="s">
        <v>3</v>
      </c>
      <c r="D130" s="116" t="s">
        <v>296</v>
      </c>
      <c r="E130" s="146" t="s">
        <v>309</v>
      </c>
      <c r="F130" s="10">
        <v>0</v>
      </c>
      <c r="G130" s="10"/>
      <c r="H130" s="17">
        <f>J130+K130+L130+M130</f>
        <v>990</v>
      </c>
      <c r="I130" s="17">
        <f>F130*H130</f>
        <v>0</v>
      </c>
      <c r="J130">
        <v>990</v>
      </c>
    </row>
    <row r="131" spans="1:15" x14ac:dyDescent="0.2">
      <c r="B131" s="157" t="s">
        <v>108</v>
      </c>
      <c r="C131" s="158" t="s">
        <v>3</v>
      </c>
      <c r="D131" s="159" t="s">
        <v>297</v>
      </c>
      <c r="E131" s="160" t="s">
        <v>310</v>
      </c>
      <c r="F131" s="10">
        <v>0</v>
      </c>
      <c r="G131" s="10"/>
      <c r="H131" s="17">
        <f>J131+K131+L131+M131</f>
        <v>1400</v>
      </c>
      <c r="I131" s="17">
        <f>F131*H131</f>
        <v>0</v>
      </c>
      <c r="J131">
        <v>1400</v>
      </c>
    </row>
    <row r="132" spans="1:15" x14ac:dyDescent="0.2">
      <c r="A132">
        <v>1500</v>
      </c>
      <c r="B132" s="1" t="s">
        <v>100</v>
      </c>
      <c r="C132" s="8" t="s">
        <v>3</v>
      </c>
      <c r="D132" s="46">
        <v>750</v>
      </c>
      <c r="E132" s="167" t="s">
        <v>327</v>
      </c>
      <c r="F132" s="10">
        <v>750</v>
      </c>
      <c r="G132" s="10"/>
      <c r="H132" s="17">
        <v>1</v>
      </c>
      <c r="I132" s="17">
        <f t="shared" ref="I132:I193" si="14">F132*H132</f>
        <v>750</v>
      </c>
    </row>
    <row r="133" spans="1:15" x14ac:dyDescent="0.2">
      <c r="B133" s="1" t="s">
        <v>101</v>
      </c>
      <c r="C133" s="8" t="s">
        <v>3</v>
      </c>
      <c r="D133" s="7">
        <v>950</v>
      </c>
      <c r="E133" s="167" t="s">
        <v>327</v>
      </c>
      <c r="F133" s="7">
        <v>950</v>
      </c>
      <c r="G133" s="10"/>
      <c r="H133" s="17">
        <f t="shared" ref="H133:H193" si="15">J133+K133+L133+M133</f>
        <v>0</v>
      </c>
      <c r="I133" s="17">
        <f t="shared" si="14"/>
        <v>0</v>
      </c>
    </row>
    <row r="134" spans="1:15" x14ac:dyDescent="0.2">
      <c r="B134" s="1" t="s">
        <v>102</v>
      </c>
      <c r="C134" s="8" t="s">
        <v>3</v>
      </c>
      <c r="D134" s="7">
        <v>1250</v>
      </c>
      <c r="E134" s="167" t="s">
        <v>327</v>
      </c>
      <c r="F134" s="7">
        <v>1300</v>
      </c>
      <c r="G134" s="10"/>
      <c r="H134" s="17">
        <f t="shared" si="15"/>
        <v>0</v>
      </c>
      <c r="I134" s="17">
        <f t="shared" si="14"/>
        <v>0</v>
      </c>
    </row>
    <row r="135" spans="1:15" x14ac:dyDescent="0.2">
      <c r="B135" s="1" t="s">
        <v>109</v>
      </c>
      <c r="C135" s="8" t="s">
        <v>3</v>
      </c>
      <c r="D135" s="7" t="s">
        <v>268</v>
      </c>
      <c r="E135" s="167" t="s">
        <v>327</v>
      </c>
      <c r="F135" s="7">
        <v>1500</v>
      </c>
      <c r="G135" s="10"/>
      <c r="H135" s="17">
        <f t="shared" si="15"/>
        <v>0</v>
      </c>
      <c r="I135" s="17">
        <f t="shared" si="14"/>
        <v>0</v>
      </c>
    </row>
    <row r="136" spans="1:15" x14ac:dyDescent="0.2">
      <c r="B136" s="1" t="s">
        <v>110</v>
      </c>
      <c r="C136" s="8" t="s">
        <v>3</v>
      </c>
      <c r="D136" s="7" t="s">
        <v>269</v>
      </c>
      <c r="E136" s="167" t="s">
        <v>327</v>
      </c>
      <c r="F136" s="7">
        <v>2500</v>
      </c>
      <c r="G136" s="10"/>
      <c r="H136" s="17">
        <f t="shared" si="15"/>
        <v>0</v>
      </c>
      <c r="I136" s="17">
        <f t="shared" si="14"/>
        <v>0</v>
      </c>
    </row>
    <row r="137" spans="1:15" x14ac:dyDescent="0.2">
      <c r="B137" s="1" t="s">
        <v>68</v>
      </c>
      <c r="C137" s="8" t="s">
        <v>67</v>
      </c>
      <c r="D137" s="7">
        <v>2100</v>
      </c>
      <c r="E137" s="167" t="s">
        <v>327</v>
      </c>
      <c r="F137" s="7">
        <v>2100</v>
      </c>
      <c r="G137" s="10"/>
      <c r="H137" s="17">
        <f t="shared" si="15"/>
        <v>0</v>
      </c>
      <c r="I137" s="17">
        <f t="shared" si="14"/>
        <v>0</v>
      </c>
    </row>
    <row r="138" spans="1:15" x14ac:dyDescent="0.2">
      <c r="A138" s="17"/>
      <c r="B138" s="1" t="s">
        <v>328</v>
      </c>
      <c r="C138" s="20"/>
      <c r="D138" s="17"/>
      <c r="E138" s="17"/>
      <c r="F138" s="17"/>
      <c r="G138" s="5"/>
      <c r="H138" s="17">
        <f t="shared" si="15"/>
        <v>0</v>
      </c>
      <c r="I138" s="17">
        <f t="shared" si="14"/>
        <v>0</v>
      </c>
    </row>
    <row r="139" spans="1:15" x14ac:dyDescent="0.2">
      <c r="A139" s="4"/>
      <c r="B139" s="204" t="s">
        <v>111</v>
      </c>
      <c r="C139" s="204"/>
      <c r="D139" s="204"/>
      <c r="E139" s="205"/>
      <c r="G139" s="5"/>
      <c r="H139" s="17">
        <f t="shared" si="15"/>
        <v>0</v>
      </c>
      <c r="I139" s="17">
        <f t="shared" si="14"/>
        <v>0</v>
      </c>
    </row>
    <row r="140" spans="1:15" x14ac:dyDescent="0.2">
      <c r="A140" s="1"/>
      <c r="B140" s="56" t="s">
        <v>14</v>
      </c>
      <c r="C140" s="175" t="s">
        <v>15</v>
      </c>
      <c r="D140" s="184">
        <v>300</v>
      </c>
      <c r="E140" s="177" t="s">
        <v>330</v>
      </c>
      <c r="F140" s="10">
        <v>300</v>
      </c>
      <c r="G140" s="10"/>
      <c r="H140" s="17">
        <v>12</v>
      </c>
      <c r="I140" s="17">
        <f t="shared" si="14"/>
        <v>3600</v>
      </c>
    </row>
    <row r="141" spans="1:15" x14ac:dyDescent="0.2">
      <c r="A141" s="1"/>
      <c r="B141" s="59" t="s">
        <v>115</v>
      </c>
      <c r="C141" s="8" t="s">
        <v>19</v>
      </c>
      <c r="D141" s="10" t="s">
        <v>389</v>
      </c>
      <c r="E141" s="109" t="s">
        <v>116</v>
      </c>
      <c r="F141" s="10">
        <v>100</v>
      </c>
      <c r="G141" s="10"/>
      <c r="H141" s="17">
        <f>J141+K141+L141+M141</f>
        <v>5</v>
      </c>
      <c r="I141" s="17">
        <f>F141*H141</f>
        <v>500</v>
      </c>
      <c r="J141" s="6">
        <v>5</v>
      </c>
      <c r="K141" s="6"/>
      <c r="L141" s="6"/>
      <c r="M141" s="6"/>
      <c r="N141" s="6"/>
    </row>
    <row r="142" spans="1:15" x14ac:dyDescent="0.2">
      <c r="A142" s="1"/>
      <c r="B142" s="59" t="s">
        <v>115</v>
      </c>
      <c r="C142" s="8" t="s">
        <v>19</v>
      </c>
      <c r="D142" s="10">
        <v>350</v>
      </c>
      <c r="E142" s="109" t="s">
        <v>145</v>
      </c>
      <c r="F142" s="10">
        <v>350</v>
      </c>
      <c r="G142" s="10"/>
      <c r="H142" s="17">
        <f>J142+K142+L142+M142</f>
        <v>0</v>
      </c>
      <c r="I142" s="17">
        <f>F142*H142</f>
        <v>0</v>
      </c>
      <c r="O142" s="6"/>
    </row>
    <row r="143" spans="1:15" x14ac:dyDescent="0.2">
      <c r="A143" s="1"/>
      <c r="B143" s="124" t="s">
        <v>72</v>
      </c>
      <c r="C143" s="178" t="s">
        <v>67</v>
      </c>
      <c r="D143" s="179">
        <v>500</v>
      </c>
      <c r="E143" s="173" t="s">
        <v>313</v>
      </c>
      <c r="F143" s="10">
        <v>500</v>
      </c>
      <c r="G143" s="10"/>
      <c r="H143" s="49">
        <v>1</v>
      </c>
      <c r="I143" s="17">
        <f>F143*H143</f>
        <v>500</v>
      </c>
    </row>
    <row r="144" spans="1:15" x14ac:dyDescent="0.2">
      <c r="A144" s="1"/>
      <c r="B144" s="1" t="s">
        <v>301</v>
      </c>
      <c r="C144" s="8" t="s">
        <v>15</v>
      </c>
      <c r="D144" s="10">
        <v>350</v>
      </c>
      <c r="E144" s="9" t="s">
        <v>196</v>
      </c>
      <c r="F144" s="10">
        <v>350</v>
      </c>
      <c r="G144" s="10"/>
      <c r="H144" s="17">
        <f t="shared" si="15"/>
        <v>0</v>
      </c>
      <c r="I144" s="17">
        <f t="shared" si="14"/>
        <v>0</v>
      </c>
    </row>
    <row r="145" spans="1:16" x14ac:dyDescent="0.2">
      <c r="A145" s="1"/>
      <c r="B145" s="1" t="s">
        <v>17</v>
      </c>
      <c r="C145" s="8" t="s">
        <v>15</v>
      </c>
      <c r="D145" s="10">
        <v>350</v>
      </c>
      <c r="E145" s="9" t="s">
        <v>16</v>
      </c>
      <c r="F145" s="10">
        <v>350</v>
      </c>
      <c r="G145" s="10"/>
      <c r="H145" s="17">
        <f t="shared" si="15"/>
        <v>0</v>
      </c>
      <c r="I145" s="17">
        <f t="shared" si="14"/>
        <v>0</v>
      </c>
    </row>
    <row r="146" spans="1:16" x14ac:dyDescent="0.2">
      <c r="A146" s="1"/>
      <c r="B146" s="1" t="s">
        <v>18</v>
      </c>
      <c r="C146" s="8" t="s">
        <v>15</v>
      </c>
      <c r="D146" s="10">
        <v>150</v>
      </c>
      <c r="E146" s="134" t="s">
        <v>302</v>
      </c>
      <c r="F146" s="10">
        <v>150</v>
      </c>
      <c r="G146" s="10"/>
      <c r="H146" s="17">
        <f t="shared" si="15"/>
        <v>0</v>
      </c>
      <c r="I146" s="17">
        <f t="shared" si="14"/>
        <v>0</v>
      </c>
    </row>
    <row r="147" spans="1:16" x14ac:dyDescent="0.2">
      <c r="A147" s="1"/>
      <c r="B147" s="1" t="s">
        <v>20</v>
      </c>
      <c r="C147" s="8" t="s">
        <v>3</v>
      </c>
      <c r="D147" s="10">
        <v>1200</v>
      </c>
      <c r="E147" s="9" t="s">
        <v>16</v>
      </c>
      <c r="F147" s="10">
        <v>1200</v>
      </c>
      <c r="G147" s="10"/>
      <c r="H147" s="17">
        <f t="shared" si="15"/>
        <v>0</v>
      </c>
      <c r="I147" s="17">
        <f t="shared" si="14"/>
        <v>0</v>
      </c>
      <c r="P147" s="6"/>
    </row>
    <row r="148" spans="1:16" x14ac:dyDescent="0.2">
      <c r="A148" s="1"/>
      <c r="B148" s="1" t="s">
        <v>21</v>
      </c>
      <c r="C148" s="8" t="s">
        <v>3</v>
      </c>
      <c r="D148" s="10" t="s">
        <v>331</v>
      </c>
      <c r="E148" s="12" t="s">
        <v>117</v>
      </c>
      <c r="F148" s="10">
        <v>2200</v>
      </c>
      <c r="G148" s="10"/>
      <c r="H148" s="17">
        <v>0</v>
      </c>
      <c r="I148" s="17">
        <f t="shared" si="14"/>
        <v>0</v>
      </c>
    </row>
    <row r="149" spans="1:16" x14ac:dyDescent="0.2">
      <c r="A149" s="1"/>
      <c r="B149" s="1" t="s">
        <v>70</v>
      </c>
      <c r="C149" s="8" t="s">
        <v>67</v>
      </c>
      <c r="D149" s="10">
        <v>450</v>
      </c>
      <c r="E149" s="9" t="s">
        <v>197</v>
      </c>
      <c r="F149" s="10">
        <v>450</v>
      </c>
      <c r="G149" s="10"/>
      <c r="H149" s="17">
        <f t="shared" si="15"/>
        <v>0</v>
      </c>
      <c r="I149" s="17">
        <f t="shared" si="14"/>
        <v>0</v>
      </c>
    </row>
    <row r="150" spans="1:16" x14ac:dyDescent="0.2">
      <c r="A150" s="1"/>
      <c r="B150" s="1" t="s">
        <v>71</v>
      </c>
      <c r="C150" s="8" t="s">
        <v>67</v>
      </c>
      <c r="D150" s="10">
        <v>1000</v>
      </c>
      <c r="E150" s="9" t="s">
        <v>197</v>
      </c>
      <c r="F150" s="10">
        <v>1000</v>
      </c>
      <c r="G150" s="10"/>
      <c r="H150" s="17">
        <f t="shared" si="15"/>
        <v>0</v>
      </c>
      <c r="I150" s="17">
        <f t="shared" si="14"/>
        <v>0</v>
      </c>
    </row>
    <row r="151" spans="1:16" x14ac:dyDescent="0.2">
      <c r="A151" s="1"/>
      <c r="B151" s="1" t="s">
        <v>69</v>
      </c>
      <c r="C151" s="8" t="s">
        <v>67</v>
      </c>
      <c r="D151" s="10">
        <v>550</v>
      </c>
      <c r="E151" s="9" t="s">
        <v>197</v>
      </c>
      <c r="F151" s="10">
        <v>550</v>
      </c>
      <c r="G151" s="10"/>
      <c r="H151" s="17">
        <f t="shared" si="15"/>
        <v>0</v>
      </c>
      <c r="I151" s="17">
        <f t="shared" si="14"/>
        <v>0</v>
      </c>
    </row>
    <row r="152" spans="1:16" x14ac:dyDescent="0.2">
      <c r="A152" s="17"/>
      <c r="B152" s="17"/>
      <c r="C152" s="20"/>
      <c r="D152" s="17"/>
      <c r="E152" s="17"/>
      <c r="F152" s="17"/>
      <c r="G152" s="5"/>
      <c r="H152" s="17">
        <f t="shared" si="15"/>
        <v>0</v>
      </c>
      <c r="I152" s="17">
        <f t="shared" si="14"/>
        <v>0</v>
      </c>
    </row>
    <row r="153" spans="1:16" ht="15" customHeight="1" x14ac:dyDescent="0.2">
      <c r="A153" s="4"/>
      <c r="B153" s="204" t="s">
        <v>320</v>
      </c>
      <c r="C153" s="204"/>
      <c r="D153" s="204"/>
      <c r="E153" s="205"/>
      <c r="G153" s="5"/>
      <c r="H153" s="17">
        <f t="shared" si="15"/>
        <v>0</v>
      </c>
      <c r="I153" s="17">
        <f t="shared" si="14"/>
        <v>0</v>
      </c>
    </row>
    <row r="154" spans="1:16" x14ac:dyDescent="0.2">
      <c r="A154" s="1"/>
      <c r="B154" s="1" t="s">
        <v>126</v>
      </c>
      <c r="C154" s="8" t="s">
        <v>3</v>
      </c>
      <c r="D154" s="10" t="s">
        <v>298</v>
      </c>
      <c r="E154" s="9" t="s">
        <v>119</v>
      </c>
      <c r="F154" s="10">
        <v>200</v>
      </c>
      <c r="G154" s="10"/>
      <c r="H154" s="17">
        <f>J154+K154+L154+M154</f>
        <v>0</v>
      </c>
      <c r="I154" s="17">
        <f>F154*H154</f>
        <v>0</v>
      </c>
    </row>
    <row r="155" spans="1:16" x14ac:dyDescent="0.2">
      <c r="A155" s="1"/>
      <c r="B155" s="1" t="s">
        <v>120</v>
      </c>
      <c r="C155" s="8" t="s">
        <v>3</v>
      </c>
      <c r="D155" s="10" t="s">
        <v>318</v>
      </c>
      <c r="E155" s="9" t="s">
        <v>119</v>
      </c>
      <c r="F155" s="10">
        <v>350</v>
      </c>
      <c r="G155" s="10"/>
      <c r="H155" s="17">
        <v>1</v>
      </c>
      <c r="I155" s="17">
        <f t="shared" si="14"/>
        <v>350</v>
      </c>
    </row>
    <row r="156" spans="1:16" x14ac:dyDescent="0.2">
      <c r="A156" s="1"/>
      <c r="B156" s="1" t="s">
        <v>319</v>
      </c>
      <c r="C156" s="8" t="s">
        <v>3</v>
      </c>
      <c r="D156" s="10" t="s">
        <v>316</v>
      </c>
      <c r="E156" s="9" t="s">
        <v>198</v>
      </c>
      <c r="F156" s="10">
        <v>250</v>
      </c>
      <c r="G156" s="10"/>
      <c r="H156" s="17">
        <f t="shared" si="15"/>
        <v>0</v>
      </c>
      <c r="I156" s="17">
        <f t="shared" si="14"/>
        <v>0</v>
      </c>
    </row>
    <row r="157" spans="1:16" x14ac:dyDescent="0.2">
      <c r="A157" s="1"/>
      <c r="B157" s="1" t="s">
        <v>124</v>
      </c>
      <c r="C157" s="8" t="s">
        <v>3</v>
      </c>
      <c r="D157" s="10">
        <v>800</v>
      </c>
      <c r="E157" s="9" t="s">
        <v>123</v>
      </c>
      <c r="F157" s="10">
        <v>800</v>
      </c>
      <c r="G157" s="10"/>
      <c r="H157" s="17">
        <f t="shared" si="15"/>
        <v>0</v>
      </c>
      <c r="I157" s="17">
        <f t="shared" si="14"/>
        <v>0</v>
      </c>
    </row>
    <row r="158" spans="1:16" x14ac:dyDescent="0.2">
      <c r="A158" s="1"/>
      <c r="B158" s="1" t="s">
        <v>125</v>
      </c>
      <c r="C158" s="8" t="s">
        <v>3</v>
      </c>
      <c r="D158" s="7">
        <v>1200</v>
      </c>
      <c r="E158" s="134" t="s">
        <v>317</v>
      </c>
      <c r="F158" s="7">
        <v>1200</v>
      </c>
      <c r="G158" s="10"/>
      <c r="H158" s="17">
        <f t="shared" si="15"/>
        <v>0</v>
      </c>
      <c r="I158" s="17">
        <f t="shared" si="14"/>
        <v>0</v>
      </c>
    </row>
    <row r="159" spans="1:16" x14ac:dyDescent="0.2">
      <c r="A159" s="1"/>
      <c r="B159" s="1" t="s">
        <v>129</v>
      </c>
      <c r="C159" s="8"/>
      <c r="D159" s="10">
        <v>800</v>
      </c>
      <c r="E159" s="9"/>
      <c r="F159" s="10">
        <v>490</v>
      </c>
      <c r="G159" s="10"/>
      <c r="H159" s="17">
        <f>J159+K159+L159+M159</f>
        <v>0</v>
      </c>
      <c r="I159" s="17">
        <f>F159*H159</f>
        <v>0</v>
      </c>
    </row>
    <row r="160" spans="1:16" x14ac:dyDescent="0.2">
      <c r="A160" s="1"/>
      <c r="B160" s="1" t="s">
        <v>128</v>
      </c>
      <c r="C160" s="8" t="s">
        <v>3</v>
      </c>
      <c r="D160" s="7">
        <v>400</v>
      </c>
      <c r="E160" s="17"/>
      <c r="F160" s="7">
        <v>350</v>
      </c>
      <c r="G160" s="10"/>
      <c r="H160" s="17">
        <f>J160+K160+L160+M160</f>
        <v>0</v>
      </c>
      <c r="I160" s="17">
        <f>F160*H160</f>
        <v>0</v>
      </c>
    </row>
    <row r="161" spans="1:19" x14ac:dyDescent="0.2">
      <c r="A161" s="1"/>
      <c r="B161" s="1" t="s">
        <v>122</v>
      </c>
      <c r="C161" s="8" t="s">
        <v>3</v>
      </c>
      <c r="D161" s="7">
        <v>2000</v>
      </c>
      <c r="E161" s="9" t="s">
        <v>121</v>
      </c>
      <c r="F161" s="7">
        <v>2000</v>
      </c>
      <c r="G161" s="10"/>
      <c r="H161" s="17">
        <f t="shared" si="15"/>
        <v>0</v>
      </c>
      <c r="I161" s="17">
        <f t="shared" si="14"/>
        <v>0</v>
      </c>
    </row>
    <row r="162" spans="1:19" s="17" customFormat="1" x14ac:dyDescent="0.2">
      <c r="A162" s="1"/>
      <c r="B162" s="1"/>
      <c r="C162" s="8"/>
      <c r="D162" s="7"/>
      <c r="E162" s="167"/>
      <c r="F162" s="7"/>
      <c r="G162" s="10"/>
    </row>
    <row r="163" spans="1:19" s="17" customFormat="1" x14ac:dyDescent="0.2">
      <c r="A163" s="4"/>
      <c r="B163" s="204" t="s">
        <v>321</v>
      </c>
      <c r="C163" s="204"/>
      <c r="D163" s="204"/>
      <c r="E163" s="205"/>
      <c r="G163" s="5"/>
      <c r="H163" s="17">
        <f t="shared" ref="H163" si="16">J163+K163+L163+M163</f>
        <v>0</v>
      </c>
      <c r="I163" s="17">
        <f t="shared" ref="I163" si="17">F163*H163</f>
        <v>0</v>
      </c>
    </row>
    <row r="164" spans="1:19" x14ac:dyDescent="0.2">
      <c r="A164" s="1"/>
      <c r="B164" s="1" t="s">
        <v>359</v>
      </c>
      <c r="C164" s="167" t="s">
        <v>29</v>
      </c>
      <c r="D164" s="10">
        <v>70</v>
      </c>
      <c r="E164" s="166" t="s">
        <v>200</v>
      </c>
      <c r="F164" s="10">
        <v>70</v>
      </c>
      <c r="G164" s="10"/>
      <c r="H164" s="17">
        <f>J164+K164+L164+M164</f>
        <v>0</v>
      </c>
      <c r="I164" s="17">
        <f>F164*H164</f>
        <v>0</v>
      </c>
      <c r="J164" s="17"/>
      <c r="K164" s="17"/>
      <c r="L164" s="17"/>
      <c r="M164" s="17"/>
      <c r="N164" s="17"/>
      <c r="O164" s="17"/>
    </row>
    <row r="165" spans="1:19" x14ac:dyDescent="0.2">
      <c r="A165" s="1"/>
      <c r="B165" s="1" t="s">
        <v>28</v>
      </c>
      <c r="C165" s="9" t="s">
        <v>29</v>
      </c>
      <c r="D165" s="10" t="s">
        <v>358</v>
      </c>
      <c r="E165" s="166" t="s">
        <v>200</v>
      </c>
      <c r="F165" s="10">
        <v>700</v>
      </c>
      <c r="G165" s="10"/>
      <c r="H165" s="17">
        <f>J165+K165+L165+M165</f>
        <v>0</v>
      </c>
      <c r="I165" s="17">
        <f>F165*H165</f>
        <v>0</v>
      </c>
    </row>
    <row r="166" spans="1:19" s="17" customFormat="1" x14ac:dyDescent="0.2">
      <c r="A166" s="1"/>
      <c r="B166" s="1" t="s">
        <v>30</v>
      </c>
      <c r="C166" s="9" t="s">
        <v>201</v>
      </c>
      <c r="D166" s="10">
        <v>500</v>
      </c>
      <c r="E166" s="166"/>
      <c r="F166" s="10">
        <v>500</v>
      </c>
      <c r="G166" s="10"/>
      <c r="H166" s="17">
        <f>J166+K166+L166+M166</f>
        <v>0</v>
      </c>
      <c r="I166" s="17">
        <f>F166*H166</f>
        <v>0</v>
      </c>
      <c r="J166"/>
      <c r="K166"/>
      <c r="L166"/>
      <c r="M166"/>
      <c r="N166"/>
      <c r="O166"/>
    </row>
    <row r="167" spans="1:19" ht="14.25" customHeight="1" x14ac:dyDescent="0.2">
      <c r="A167" s="1"/>
      <c r="B167" s="1" t="s">
        <v>322</v>
      </c>
      <c r="C167" s="9" t="s">
        <v>3</v>
      </c>
      <c r="D167" s="10">
        <v>500</v>
      </c>
      <c r="E167" s="17"/>
      <c r="F167" s="10">
        <v>500</v>
      </c>
      <c r="G167" s="10"/>
      <c r="H167" s="17">
        <f>J167+K167+L167+M167</f>
        <v>0</v>
      </c>
      <c r="I167" s="17">
        <f>F167*H167</f>
        <v>0</v>
      </c>
    </row>
    <row r="168" spans="1:19" x14ac:dyDescent="0.2">
      <c r="A168" s="45"/>
      <c r="B168" s="185" t="s">
        <v>323</v>
      </c>
      <c r="C168" s="186" t="s">
        <v>3</v>
      </c>
      <c r="D168" s="187">
        <v>750</v>
      </c>
      <c r="E168" s="188"/>
      <c r="F168" s="187">
        <v>750</v>
      </c>
      <c r="G168" s="16"/>
      <c r="H168" s="17">
        <f t="shared" si="15"/>
        <v>0</v>
      </c>
      <c r="I168" s="17">
        <f t="shared" si="14"/>
        <v>0</v>
      </c>
    </row>
    <row r="169" spans="1:19" x14ac:dyDescent="0.2">
      <c r="A169" s="4"/>
      <c r="B169" s="204" t="s">
        <v>332</v>
      </c>
      <c r="C169" s="204"/>
      <c r="D169" s="204"/>
      <c r="E169" s="205"/>
      <c r="G169" s="5"/>
      <c r="H169" s="17">
        <f t="shared" si="15"/>
        <v>0</v>
      </c>
      <c r="I169" s="17">
        <f t="shared" si="14"/>
        <v>0</v>
      </c>
      <c r="Q169" s="6"/>
    </row>
    <row r="170" spans="1:19" x14ac:dyDescent="0.2">
      <c r="A170" s="1"/>
      <c r="B170" s="1" t="s">
        <v>22</v>
      </c>
      <c r="C170" s="8" t="s">
        <v>8</v>
      </c>
      <c r="D170" s="10">
        <v>200</v>
      </c>
      <c r="E170" s="9" t="s">
        <v>42</v>
      </c>
      <c r="F170" s="10">
        <v>200</v>
      </c>
      <c r="G170" s="10"/>
      <c r="H170" s="17">
        <f t="shared" si="15"/>
        <v>0</v>
      </c>
      <c r="I170" s="17">
        <f t="shared" si="14"/>
        <v>0</v>
      </c>
      <c r="R170" s="6"/>
    </row>
    <row r="171" spans="1:19" x14ac:dyDescent="0.2">
      <c r="A171" s="1"/>
      <c r="B171" s="1" t="s">
        <v>130</v>
      </c>
      <c r="C171" s="8" t="s">
        <v>8</v>
      </c>
      <c r="D171" s="10">
        <v>250</v>
      </c>
      <c r="E171" s="9" t="s">
        <v>42</v>
      </c>
      <c r="F171" s="10">
        <v>250</v>
      </c>
      <c r="G171" s="10"/>
      <c r="H171" s="17">
        <f t="shared" si="15"/>
        <v>0</v>
      </c>
      <c r="I171" s="17">
        <f t="shared" si="14"/>
        <v>0</v>
      </c>
    </row>
    <row r="172" spans="1:19" x14ac:dyDescent="0.2">
      <c r="A172" s="1"/>
      <c r="B172" s="1" t="s">
        <v>23</v>
      </c>
      <c r="C172" s="8" t="s">
        <v>8</v>
      </c>
      <c r="D172" s="10">
        <v>350</v>
      </c>
      <c r="E172" s="9" t="s">
        <v>43</v>
      </c>
      <c r="F172" s="10">
        <v>350</v>
      </c>
      <c r="G172" s="10"/>
      <c r="H172" s="17">
        <f t="shared" si="15"/>
        <v>0</v>
      </c>
      <c r="I172" s="17">
        <f t="shared" si="14"/>
        <v>0</v>
      </c>
    </row>
    <row r="173" spans="1:19" x14ac:dyDescent="0.2">
      <c r="A173" s="1"/>
      <c r="B173" s="1" t="s">
        <v>24</v>
      </c>
      <c r="C173" s="8" t="s">
        <v>8</v>
      </c>
      <c r="D173" s="10">
        <v>400</v>
      </c>
      <c r="E173" s="9" t="s">
        <v>43</v>
      </c>
      <c r="F173" s="10">
        <v>400</v>
      </c>
      <c r="G173" s="10"/>
      <c r="H173" s="17">
        <f t="shared" si="15"/>
        <v>0</v>
      </c>
      <c r="I173" s="17">
        <f t="shared" si="14"/>
        <v>0</v>
      </c>
    </row>
    <row r="174" spans="1:19" x14ac:dyDescent="0.2">
      <c r="A174" s="1"/>
      <c r="B174" s="1" t="s">
        <v>25</v>
      </c>
      <c r="C174" s="8" t="s">
        <v>3</v>
      </c>
      <c r="D174" s="10" t="s">
        <v>334</v>
      </c>
      <c r="E174" s="9"/>
      <c r="F174" s="10">
        <v>500</v>
      </c>
      <c r="G174" s="10"/>
      <c r="H174" s="17">
        <f t="shared" si="15"/>
        <v>0</v>
      </c>
      <c r="I174" s="17">
        <f t="shared" si="14"/>
        <v>0</v>
      </c>
    </row>
    <row r="175" spans="1:19" x14ac:dyDescent="0.2">
      <c r="A175" s="1"/>
      <c r="B175" s="1" t="s">
        <v>26</v>
      </c>
      <c r="C175" s="8" t="s">
        <v>3</v>
      </c>
      <c r="D175" s="10" t="s">
        <v>334</v>
      </c>
      <c r="E175" s="9"/>
      <c r="F175" s="10">
        <v>500</v>
      </c>
      <c r="G175" s="10"/>
      <c r="H175" s="17">
        <f t="shared" si="15"/>
        <v>0</v>
      </c>
      <c r="I175" s="17">
        <f t="shared" si="14"/>
        <v>0</v>
      </c>
      <c r="S175" s="6"/>
    </row>
    <row r="176" spans="1:19" s="17" customFormat="1" ht="15.75" customHeight="1" x14ac:dyDescent="0.2">
      <c r="A176" s="1"/>
      <c r="B176" s="1" t="s">
        <v>118</v>
      </c>
      <c r="C176" s="8" t="s">
        <v>3</v>
      </c>
      <c r="D176" s="10">
        <v>500</v>
      </c>
      <c r="E176" s="9"/>
      <c r="F176" s="10">
        <v>500</v>
      </c>
      <c r="G176" s="10"/>
      <c r="H176" s="17">
        <f t="shared" si="15"/>
        <v>0</v>
      </c>
      <c r="I176" s="17">
        <f t="shared" si="14"/>
        <v>0</v>
      </c>
      <c r="J176" s="6"/>
      <c r="K176" s="6"/>
      <c r="L176" s="6"/>
      <c r="M176" s="6"/>
      <c r="N176" s="6"/>
      <c r="O176"/>
    </row>
    <row r="177" spans="1:26" x14ac:dyDescent="0.2">
      <c r="A177" s="206" t="s">
        <v>333</v>
      </c>
      <c r="B177" s="204"/>
      <c r="C177" s="204"/>
      <c r="D177" s="204"/>
      <c r="E177" s="205"/>
      <c r="F177" s="10"/>
      <c r="G177" s="10"/>
      <c r="H177" s="17"/>
      <c r="I177" s="17"/>
      <c r="J177" s="17"/>
      <c r="K177" s="17"/>
      <c r="L177" s="17"/>
      <c r="M177" s="17"/>
      <c r="N177" s="17"/>
      <c r="O177" s="17"/>
      <c r="T177" s="6"/>
      <c r="U177" s="6"/>
      <c r="V177" s="6"/>
      <c r="W177" s="6"/>
      <c r="X177" s="6"/>
      <c r="Y177" s="6"/>
      <c r="Z177" s="6"/>
    </row>
    <row r="178" spans="1:26" x14ac:dyDescent="0.2">
      <c r="A178" s="1"/>
      <c r="B178" s="1" t="s">
        <v>27</v>
      </c>
      <c r="C178" s="8" t="s">
        <v>3</v>
      </c>
      <c r="D178" s="10" t="s">
        <v>353</v>
      </c>
      <c r="E178" s="9"/>
      <c r="F178" s="10">
        <v>350</v>
      </c>
      <c r="G178" s="10"/>
      <c r="H178" s="17">
        <f t="shared" si="15"/>
        <v>0</v>
      </c>
      <c r="I178" s="17">
        <f t="shared" si="14"/>
        <v>0</v>
      </c>
      <c r="O178" s="6"/>
    </row>
    <row r="179" spans="1:26" s="6" customFormat="1" x14ac:dyDescent="0.2">
      <c r="A179" s="1"/>
      <c r="B179" s="56" t="s">
        <v>336</v>
      </c>
      <c r="C179" s="175" t="s">
        <v>3</v>
      </c>
      <c r="D179" s="176" t="s">
        <v>337</v>
      </c>
      <c r="E179" s="171" t="s">
        <v>343</v>
      </c>
      <c r="F179" s="10">
        <v>550</v>
      </c>
      <c r="G179" s="10"/>
      <c r="H179" s="17">
        <f>J179+K179+L179+M179</f>
        <v>0</v>
      </c>
      <c r="I179" s="17">
        <f>F179*H179</f>
        <v>0</v>
      </c>
      <c r="J179"/>
      <c r="K179"/>
      <c r="L179"/>
      <c r="M179"/>
      <c r="N179"/>
      <c r="O179"/>
      <c r="Q179"/>
      <c r="R179"/>
      <c r="S179"/>
      <c r="T179"/>
      <c r="U179"/>
      <c r="V179"/>
      <c r="W179"/>
      <c r="X179"/>
      <c r="Y179"/>
      <c r="Z179"/>
    </row>
    <row r="180" spans="1:26" x14ac:dyDescent="0.2">
      <c r="A180" s="1"/>
      <c r="B180" s="59" t="s">
        <v>59</v>
      </c>
      <c r="C180" s="8" t="s">
        <v>3</v>
      </c>
      <c r="D180" s="10" t="s">
        <v>342</v>
      </c>
      <c r="E180" s="109" t="s">
        <v>340</v>
      </c>
      <c r="F180" s="10">
        <v>750</v>
      </c>
      <c r="G180" s="10"/>
      <c r="H180" s="17">
        <f t="shared" si="15"/>
        <v>0</v>
      </c>
      <c r="I180" s="17">
        <f t="shared" si="14"/>
        <v>0</v>
      </c>
    </row>
    <row r="181" spans="1:26" x14ac:dyDescent="0.2">
      <c r="A181" s="1"/>
      <c r="B181" s="59" t="s">
        <v>335</v>
      </c>
      <c r="C181" s="8" t="s">
        <v>3</v>
      </c>
      <c r="D181" s="10" t="s">
        <v>338</v>
      </c>
      <c r="E181" s="109" t="s">
        <v>343</v>
      </c>
      <c r="F181" s="10">
        <v>501</v>
      </c>
      <c r="G181" s="10"/>
      <c r="H181" s="17">
        <f t="shared" ref="H181" si="18">J181+K181+L181+M181</f>
        <v>0</v>
      </c>
      <c r="I181" s="17">
        <f t="shared" ref="I181" si="19">F181*H181</f>
        <v>0</v>
      </c>
      <c r="J181" s="17"/>
      <c r="K181" s="17"/>
      <c r="L181" s="17"/>
      <c r="M181" s="17"/>
      <c r="N181" s="17"/>
      <c r="O181" s="17"/>
    </row>
    <row r="182" spans="1:26" s="17" customFormat="1" x14ac:dyDescent="0.2">
      <c r="A182" s="1"/>
      <c r="B182" s="124" t="s">
        <v>344</v>
      </c>
      <c r="C182" s="178" t="s">
        <v>3</v>
      </c>
      <c r="D182" s="179" t="s">
        <v>339</v>
      </c>
      <c r="E182" s="190" t="s">
        <v>341</v>
      </c>
      <c r="F182" s="10">
        <v>800</v>
      </c>
      <c r="G182" s="10"/>
      <c r="H182" s="17">
        <f t="shared" si="15"/>
        <v>0</v>
      </c>
      <c r="I182" s="17">
        <f t="shared" si="14"/>
        <v>0</v>
      </c>
      <c r="J182"/>
      <c r="K182"/>
      <c r="L182"/>
      <c r="M182"/>
      <c r="N182"/>
      <c r="O182"/>
    </row>
    <row r="183" spans="1:26" s="17" customFormat="1" x14ac:dyDescent="0.2">
      <c r="A183" s="1"/>
      <c r="B183" s="56" t="s">
        <v>345</v>
      </c>
      <c r="C183" s="175" t="s">
        <v>3</v>
      </c>
      <c r="D183" s="176">
        <v>150</v>
      </c>
      <c r="E183" s="191"/>
      <c r="F183" s="10">
        <v>150</v>
      </c>
      <c r="G183" s="10"/>
      <c r="H183" s="17">
        <f t="shared" ref="H183" si="20">J183+K183+L183+M183</f>
        <v>0</v>
      </c>
      <c r="I183" s="17">
        <f t="shared" ref="I183" si="21">F183*H183</f>
        <v>0</v>
      </c>
    </row>
    <row r="184" spans="1:26" x14ac:dyDescent="0.2">
      <c r="A184" s="1"/>
      <c r="B184" s="59" t="s">
        <v>347</v>
      </c>
      <c r="C184" s="8" t="s">
        <v>3</v>
      </c>
      <c r="D184" s="10">
        <v>150</v>
      </c>
      <c r="E184" s="192" t="s">
        <v>346</v>
      </c>
      <c r="F184" s="10">
        <v>150</v>
      </c>
      <c r="G184" s="10"/>
      <c r="H184" s="17">
        <f t="shared" ref="H184" si="22">J184+K184+L184+M184</f>
        <v>0</v>
      </c>
      <c r="I184" s="17">
        <f t="shared" ref="I184" si="23">F184*H184</f>
        <v>0</v>
      </c>
      <c r="J184" s="17"/>
      <c r="K184" s="17"/>
      <c r="L184" s="17"/>
      <c r="M184" s="17"/>
      <c r="N184" s="17"/>
      <c r="O184" s="17"/>
    </row>
    <row r="185" spans="1:26" x14ac:dyDescent="0.2">
      <c r="A185" s="1"/>
      <c r="B185" s="59" t="s">
        <v>348</v>
      </c>
      <c r="C185" s="8" t="s">
        <v>3</v>
      </c>
      <c r="D185" s="10">
        <v>250</v>
      </c>
      <c r="E185" s="192" t="s">
        <v>349</v>
      </c>
      <c r="F185" s="10">
        <v>250</v>
      </c>
      <c r="G185" s="10"/>
      <c r="H185" s="17">
        <f t="shared" ref="H185" si="24">J185+K185+L185+M185</f>
        <v>0</v>
      </c>
      <c r="I185" s="17">
        <f t="shared" ref="I185" si="25">F185*H185</f>
        <v>0</v>
      </c>
      <c r="J185" s="17"/>
      <c r="K185" s="17"/>
      <c r="L185" s="17"/>
      <c r="M185" s="17"/>
      <c r="N185" s="17"/>
      <c r="O185" s="17"/>
    </row>
    <row r="186" spans="1:26" x14ac:dyDescent="0.2">
      <c r="A186" s="189"/>
      <c r="B186" s="124" t="s">
        <v>58</v>
      </c>
      <c r="C186" s="178" t="s">
        <v>3</v>
      </c>
      <c r="D186" s="179" t="s">
        <v>352</v>
      </c>
      <c r="E186" s="193" t="s">
        <v>131</v>
      </c>
      <c r="F186" s="10">
        <v>250</v>
      </c>
      <c r="G186" s="10"/>
      <c r="H186" s="17">
        <f t="shared" ref="H186:H191" si="26">J186+K186+L186+M186</f>
        <v>0</v>
      </c>
      <c r="I186" s="17">
        <f t="shared" ref="I186:I191" si="27">F186*H186</f>
        <v>0</v>
      </c>
    </row>
    <row r="187" spans="1:26" x14ac:dyDescent="0.2">
      <c r="A187" s="189"/>
      <c r="B187" s="56" t="s">
        <v>350</v>
      </c>
      <c r="C187" s="175" t="s">
        <v>3</v>
      </c>
      <c r="D187" s="176">
        <v>350</v>
      </c>
      <c r="E187" s="194"/>
      <c r="F187" s="10">
        <v>450</v>
      </c>
      <c r="G187" s="10"/>
      <c r="H187" s="17">
        <f t="shared" si="26"/>
        <v>0</v>
      </c>
      <c r="I187" s="17">
        <f t="shared" si="27"/>
        <v>0</v>
      </c>
    </row>
    <row r="188" spans="1:26" x14ac:dyDescent="0.2">
      <c r="A188" s="189"/>
      <c r="B188" s="59" t="s">
        <v>351</v>
      </c>
      <c r="C188" s="8" t="s">
        <v>3</v>
      </c>
      <c r="D188" s="10">
        <v>500</v>
      </c>
      <c r="E188" s="195"/>
      <c r="F188" s="10">
        <v>600</v>
      </c>
      <c r="G188" s="10"/>
      <c r="H188" s="17">
        <f t="shared" si="26"/>
        <v>0</v>
      </c>
      <c r="I188" s="17">
        <f t="shared" si="27"/>
        <v>0</v>
      </c>
      <c r="J188" s="17"/>
      <c r="K188" s="17"/>
      <c r="L188" s="17"/>
      <c r="M188" s="17"/>
      <c r="N188" s="17"/>
      <c r="O188" s="17"/>
    </row>
    <row r="189" spans="1:26" s="17" customFormat="1" x14ac:dyDescent="0.2">
      <c r="A189" s="1">
        <v>1100</v>
      </c>
      <c r="B189" s="124" t="s">
        <v>355</v>
      </c>
      <c r="C189" s="178" t="s">
        <v>3</v>
      </c>
      <c r="D189" s="179" t="s">
        <v>356</v>
      </c>
      <c r="E189" s="196"/>
      <c r="F189" s="10">
        <v>300</v>
      </c>
      <c r="G189" s="10"/>
      <c r="H189" s="17">
        <f t="shared" si="26"/>
        <v>0</v>
      </c>
      <c r="I189" s="17">
        <f t="shared" si="27"/>
        <v>0</v>
      </c>
    </row>
    <row r="190" spans="1:26" x14ac:dyDescent="0.2">
      <c r="A190" s="1"/>
      <c r="B190" s="1" t="s">
        <v>132</v>
      </c>
      <c r="C190" s="8" t="s">
        <v>3</v>
      </c>
      <c r="D190" s="10" t="s">
        <v>354</v>
      </c>
      <c r="E190" s="5" t="s">
        <v>357</v>
      </c>
      <c r="F190" s="10">
        <v>650</v>
      </c>
      <c r="G190" s="10"/>
      <c r="H190" s="17">
        <f t="shared" si="26"/>
        <v>0</v>
      </c>
      <c r="I190" s="17">
        <f t="shared" si="27"/>
        <v>0</v>
      </c>
    </row>
    <row r="191" spans="1:26" x14ac:dyDescent="0.2">
      <c r="A191" s="1"/>
      <c r="B191" s="1" t="s">
        <v>365</v>
      </c>
      <c r="C191" s="8" t="s">
        <v>3</v>
      </c>
      <c r="D191" s="10">
        <v>650</v>
      </c>
      <c r="E191" s="5" t="s">
        <v>357</v>
      </c>
      <c r="F191" s="10">
        <v>650</v>
      </c>
      <c r="G191" s="10"/>
      <c r="H191" s="17">
        <f t="shared" si="26"/>
        <v>0</v>
      </c>
      <c r="I191" s="17">
        <f t="shared" si="27"/>
        <v>0</v>
      </c>
      <c r="J191" s="17"/>
      <c r="K191" s="17"/>
      <c r="L191" s="17"/>
      <c r="M191" s="17"/>
      <c r="N191" s="17"/>
      <c r="O191" s="17"/>
    </row>
    <row r="192" spans="1:26" x14ac:dyDescent="0.2">
      <c r="A192" s="1"/>
      <c r="B192" s="2" t="s">
        <v>93</v>
      </c>
      <c r="C192" s="8" t="s">
        <v>67</v>
      </c>
      <c r="D192" s="10">
        <v>250</v>
      </c>
      <c r="E192" s="167" t="s">
        <v>366</v>
      </c>
      <c r="F192" s="10">
        <v>250</v>
      </c>
      <c r="G192" s="10"/>
      <c r="H192" s="17">
        <f t="shared" si="15"/>
        <v>0</v>
      </c>
      <c r="I192" s="17">
        <f t="shared" si="14"/>
        <v>0</v>
      </c>
    </row>
    <row r="193" spans="1:26" x14ac:dyDescent="0.2">
      <c r="A193" s="4"/>
      <c r="B193" s="204" t="s">
        <v>133</v>
      </c>
      <c r="C193" s="204"/>
      <c r="D193" s="204"/>
      <c r="E193" s="205"/>
      <c r="G193" s="5"/>
      <c r="H193" s="17">
        <f t="shared" si="15"/>
        <v>0</v>
      </c>
      <c r="I193" s="17">
        <f t="shared" si="14"/>
        <v>0</v>
      </c>
    </row>
    <row r="194" spans="1:26" x14ac:dyDescent="0.2">
      <c r="A194" s="1"/>
      <c r="B194" s="1" t="s">
        <v>379</v>
      </c>
      <c r="C194" s="8" t="s">
        <v>3</v>
      </c>
      <c r="D194" s="7">
        <v>750</v>
      </c>
      <c r="E194" s="17" t="s">
        <v>380</v>
      </c>
      <c r="F194" s="7">
        <v>630</v>
      </c>
      <c r="G194" s="10"/>
      <c r="H194" s="17">
        <f t="shared" ref="H194:H236" si="28">J194+K194+L194+M194</f>
        <v>0</v>
      </c>
      <c r="I194" s="17">
        <f t="shared" ref="I194:I236" si="29">F194*H194</f>
        <v>0</v>
      </c>
    </row>
    <row r="195" spans="1:26" x14ac:dyDescent="0.2">
      <c r="A195" s="1"/>
      <c r="B195" s="1" t="s">
        <v>63</v>
      </c>
      <c r="C195" s="8" t="s">
        <v>3</v>
      </c>
      <c r="D195" s="7">
        <v>280</v>
      </c>
      <c r="E195" s="17"/>
      <c r="F195" s="7">
        <v>280</v>
      </c>
      <c r="G195" s="10"/>
      <c r="H195" s="17">
        <f t="shared" si="28"/>
        <v>0</v>
      </c>
      <c r="I195" s="17">
        <f t="shared" si="29"/>
        <v>0</v>
      </c>
    </row>
    <row r="196" spans="1:26" x14ac:dyDescent="0.2">
      <c r="A196" s="1"/>
      <c r="B196" s="1" t="s">
        <v>127</v>
      </c>
      <c r="C196" s="9" t="s">
        <v>3</v>
      </c>
      <c r="D196" s="10">
        <v>1500</v>
      </c>
      <c r="E196" s="17"/>
      <c r="F196" s="10">
        <v>1540</v>
      </c>
      <c r="G196" s="10"/>
      <c r="H196" s="17">
        <f t="shared" si="28"/>
        <v>0</v>
      </c>
      <c r="I196" s="17">
        <f t="shared" si="29"/>
        <v>0</v>
      </c>
    </row>
    <row r="197" spans="1:26" x14ac:dyDescent="0.2">
      <c r="A197" s="1"/>
      <c r="B197" s="1" t="s">
        <v>381</v>
      </c>
      <c r="C197" s="9" t="s">
        <v>3</v>
      </c>
      <c r="D197" s="10" t="s">
        <v>382</v>
      </c>
      <c r="E197" s="17"/>
      <c r="F197" s="10">
        <v>500</v>
      </c>
      <c r="G197" s="10"/>
      <c r="H197" s="17">
        <f t="shared" si="28"/>
        <v>0</v>
      </c>
      <c r="I197" s="17">
        <f t="shared" si="29"/>
        <v>0</v>
      </c>
    </row>
    <row r="198" spans="1:26" x14ac:dyDescent="0.2">
      <c r="A198" s="1"/>
      <c r="B198" s="1" t="s">
        <v>33</v>
      </c>
      <c r="C198" s="9" t="s">
        <v>3</v>
      </c>
      <c r="D198" s="10">
        <v>1100</v>
      </c>
      <c r="E198" s="17" t="s">
        <v>199</v>
      </c>
      <c r="F198" s="10">
        <v>1100</v>
      </c>
      <c r="G198" s="10"/>
      <c r="H198" s="17">
        <f t="shared" si="28"/>
        <v>0</v>
      </c>
      <c r="I198" s="17">
        <f t="shared" si="29"/>
        <v>0</v>
      </c>
    </row>
    <row r="199" spans="1:26" x14ac:dyDescent="0.2">
      <c r="A199" s="1"/>
      <c r="B199" s="1" t="s">
        <v>61</v>
      </c>
      <c r="C199" s="9" t="s">
        <v>3</v>
      </c>
      <c r="D199" s="10">
        <v>900</v>
      </c>
      <c r="E199" s="17"/>
      <c r="F199" s="10">
        <v>750</v>
      </c>
      <c r="G199" s="10"/>
      <c r="H199" s="17">
        <f t="shared" si="28"/>
        <v>0</v>
      </c>
      <c r="I199" s="17">
        <f t="shared" si="29"/>
        <v>0</v>
      </c>
    </row>
    <row r="200" spans="1:26" x14ac:dyDescent="0.2">
      <c r="A200" s="1"/>
      <c r="B200" s="1" t="s">
        <v>31</v>
      </c>
      <c r="C200" s="9" t="s">
        <v>3</v>
      </c>
      <c r="D200" s="10">
        <v>2000</v>
      </c>
      <c r="E200" s="17"/>
      <c r="F200" s="10">
        <v>2000</v>
      </c>
      <c r="G200" s="10"/>
      <c r="H200" s="17">
        <f t="shared" si="28"/>
        <v>0</v>
      </c>
      <c r="I200" s="17">
        <f t="shared" si="29"/>
        <v>0</v>
      </c>
    </row>
    <row r="201" spans="1:26" x14ac:dyDescent="0.2">
      <c r="A201" s="1"/>
      <c r="B201" s="1" t="s">
        <v>32</v>
      </c>
      <c r="C201" s="9" t="s">
        <v>3</v>
      </c>
      <c r="D201" s="10">
        <v>4000</v>
      </c>
      <c r="E201" s="17"/>
      <c r="F201" s="10">
        <v>4000</v>
      </c>
      <c r="G201" s="10"/>
      <c r="H201" s="17">
        <f t="shared" si="28"/>
        <v>0</v>
      </c>
      <c r="I201" s="17">
        <f t="shared" si="29"/>
        <v>0</v>
      </c>
      <c r="Q201" s="6"/>
    </row>
    <row r="202" spans="1:26" x14ac:dyDescent="0.2">
      <c r="A202" s="1"/>
      <c r="B202" s="1" t="s">
        <v>386</v>
      </c>
      <c r="C202" s="9" t="s">
        <v>3</v>
      </c>
      <c r="D202" s="10">
        <v>700</v>
      </c>
      <c r="E202" s="17" t="s">
        <v>385</v>
      </c>
      <c r="F202" s="10">
        <v>700</v>
      </c>
      <c r="G202" s="10"/>
      <c r="H202" s="17">
        <f t="shared" si="28"/>
        <v>0</v>
      </c>
      <c r="I202" s="17">
        <f t="shared" si="29"/>
        <v>0</v>
      </c>
      <c r="R202" s="6"/>
    </row>
    <row r="203" spans="1:26" x14ac:dyDescent="0.2">
      <c r="A203" s="1"/>
      <c r="B203" s="1" t="s">
        <v>383</v>
      </c>
      <c r="C203" s="9" t="s">
        <v>3</v>
      </c>
      <c r="D203" s="10">
        <v>1500</v>
      </c>
      <c r="E203" s="17"/>
      <c r="F203" s="10">
        <v>1500</v>
      </c>
      <c r="G203" s="10"/>
      <c r="H203" s="17">
        <f t="shared" si="28"/>
        <v>0</v>
      </c>
      <c r="I203" s="17">
        <f t="shared" si="29"/>
        <v>0</v>
      </c>
    </row>
    <row r="204" spans="1:26" x14ac:dyDescent="0.2">
      <c r="A204" s="1"/>
      <c r="B204" s="1" t="s">
        <v>384</v>
      </c>
      <c r="C204" s="167" t="s">
        <v>3</v>
      </c>
      <c r="D204" s="10">
        <v>2500</v>
      </c>
      <c r="E204" s="17"/>
      <c r="F204" s="10">
        <v>2500</v>
      </c>
      <c r="G204" s="10"/>
      <c r="H204" s="17">
        <f t="shared" ref="H204" si="30">J204+K204+L204+M204</f>
        <v>0</v>
      </c>
      <c r="I204" s="17">
        <f t="shared" ref="I204" si="31">F204*H204</f>
        <v>0</v>
      </c>
      <c r="J204" s="17"/>
      <c r="K204" s="17"/>
      <c r="L204" s="17"/>
      <c r="M204" s="17"/>
      <c r="N204" s="17"/>
      <c r="O204" s="17"/>
    </row>
    <row r="205" spans="1:26" x14ac:dyDescent="0.2">
      <c r="A205" s="1"/>
      <c r="B205" s="14" t="s">
        <v>62</v>
      </c>
      <c r="C205" s="15" t="s">
        <v>3</v>
      </c>
      <c r="D205" s="16" t="s">
        <v>60</v>
      </c>
      <c r="E205" s="17"/>
      <c r="F205" s="16">
        <v>1490</v>
      </c>
      <c r="G205" s="16"/>
      <c r="H205" s="17">
        <f t="shared" si="28"/>
        <v>0</v>
      </c>
      <c r="I205" s="17">
        <f>F205*H205</f>
        <v>0</v>
      </c>
    </row>
    <row r="206" spans="1:26" x14ac:dyDescent="0.2">
      <c r="A206" s="1"/>
      <c r="B206" s="14" t="s">
        <v>202</v>
      </c>
      <c r="C206" s="15" t="s">
        <v>3</v>
      </c>
      <c r="D206" s="16" t="s">
        <v>60</v>
      </c>
      <c r="E206" s="17"/>
      <c r="F206" s="16">
        <v>1490</v>
      </c>
      <c r="G206" s="16"/>
      <c r="H206" s="17">
        <f t="shared" si="28"/>
        <v>0</v>
      </c>
      <c r="I206" s="17">
        <f t="shared" si="29"/>
        <v>0</v>
      </c>
    </row>
    <row r="207" spans="1:26" x14ac:dyDescent="0.2">
      <c r="A207" s="1"/>
      <c r="B207" s="1" t="s">
        <v>34</v>
      </c>
      <c r="C207" s="8" t="s">
        <v>3</v>
      </c>
      <c r="D207" s="7">
        <v>1500</v>
      </c>
      <c r="E207" s="29" t="s">
        <v>134</v>
      </c>
      <c r="F207" s="7">
        <v>1500</v>
      </c>
      <c r="G207" s="10"/>
      <c r="H207" s="17">
        <f t="shared" si="28"/>
        <v>0</v>
      </c>
      <c r="I207" s="17">
        <f t="shared" si="29"/>
        <v>0</v>
      </c>
      <c r="S207" s="6"/>
    </row>
    <row r="208" spans="1:26" x14ac:dyDescent="0.2">
      <c r="A208" s="1"/>
      <c r="B208" s="1" t="s">
        <v>35</v>
      </c>
      <c r="C208" s="8" t="s">
        <v>3</v>
      </c>
      <c r="D208" s="7">
        <v>2500</v>
      </c>
      <c r="E208" s="29" t="s">
        <v>134</v>
      </c>
      <c r="F208" s="7">
        <v>2500</v>
      </c>
      <c r="G208" s="10"/>
      <c r="H208" s="17">
        <f t="shared" si="28"/>
        <v>0</v>
      </c>
      <c r="I208" s="17">
        <f t="shared" si="29"/>
        <v>0</v>
      </c>
      <c r="T208" s="6"/>
      <c r="U208" s="6"/>
      <c r="V208" s="6"/>
      <c r="W208" s="6"/>
      <c r="X208" s="6"/>
      <c r="Y208" s="6"/>
      <c r="Z208" s="6"/>
    </row>
    <row r="209" spans="1:26" x14ac:dyDescent="0.2">
      <c r="A209" s="4"/>
      <c r="B209" s="204" t="s">
        <v>36</v>
      </c>
      <c r="C209" s="204"/>
      <c r="D209" s="204"/>
      <c r="E209" s="205"/>
      <c r="G209" s="5"/>
      <c r="H209" s="17">
        <f t="shared" si="28"/>
        <v>0</v>
      </c>
      <c r="I209" s="17">
        <f t="shared" si="29"/>
        <v>0</v>
      </c>
    </row>
    <row r="210" spans="1:26" s="6" customFormat="1" x14ac:dyDescent="0.2">
      <c r="A210" s="1"/>
      <c r="B210" s="1" t="s">
        <v>368</v>
      </c>
      <c r="C210" s="15" t="s">
        <v>3</v>
      </c>
      <c r="D210" s="174">
        <v>8000</v>
      </c>
      <c r="E210" s="9" t="s">
        <v>203</v>
      </c>
      <c r="F210" s="1">
        <v>8000</v>
      </c>
      <c r="G210" s="1"/>
      <c r="H210" s="17">
        <f t="shared" si="28"/>
        <v>0</v>
      </c>
      <c r="I210" s="17">
        <f t="shared" si="29"/>
        <v>0</v>
      </c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</row>
    <row r="211" spans="1:26" x14ac:dyDescent="0.2">
      <c r="A211" s="1"/>
      <c r="B211" s="1" t="s">
        <v>37</v>
      </c>
      <c r="C211" s="31" t="s">
        <v>8</v>
      </c>
      <c r="D211" s="2">
        <v>350</v>
      </c>
      <c r="E211" s="11" t="s">
        <v>204</v>
      </c>
      <c r="F211" s="2">
        <v>350</v>
      </c>
      <c r="G211" s="1"/>
      <c r="H211" s="17">
        <f t="shared" si="28"/>
        <v>0</v>
      </c>
      <c r="I211" s="17">
        <f t="shared" si="29"/>
        <v>0</v>
      </c>
      <c r="O211" s="17"/>
    </row>
    <row r="212" spans="1:26" x14ac:dyDescent="0.2">
      <c r="A212" s="1"/>
      <c r="B212" s="1" t="s">
        <v>38</v>
      </c>
      <c r="C212" s="31" t="s">
        <v>8</v>
      </c>
      <c r="D212" s="7" t="s">
        <v>367</v>
      </c>
      <c r="E212" s="10"/>
      <c r="F212" s="2">
        <v>1000</v>
      </c>
      <c r="G212" s="1"/>
      <c r="H212" s="17">
        <f t="shared" si="28"/>
        <v>0</v>
      </c>
      <c r="I212" s="17">
        <f t="shared" si="29"/>
        <v>0</v>
      </c>
    </row>
    <row r="213" spans="1:26" x14ac:dyDescent="0.2">
      <c r="A213" s="1"/>
      <c r="B213" s="1" t="s">
        <v>39</v>
      </c>
      <c r="C213" s="31" t="s">
        <v>3</v>
      </c>
      <c r="D213" s="2">
        <v>600</v>
      </c>
      <c r="E213" s="11" t="s">
        <v>205</v>
      </c>
      <c r="F213" s="2">
        <v>600</v>
      </c>
      <c r="G213" s="1"/>
      <c r="H213" s="17">
        <f t="shared" si="28"/>
        <v>0</v>
      </c>
      <c r="I213" s="17">
        <f t="shared" si="29"/>
        <v>0</v>
      </c>
    </row>
    <row r="214" spans="1:26" x14ac:dyDescent="0.2">
      <c r="A214" s="1"/>
      <c r="B214" s="1" t="s">
        <v>40</v>
      </c>
      <c r="C214" s="31" t="s">
        <v>41</v>
      </c>
      <c r="D214" s="2">
        <v>75</v>
      </c>
      <c r="E214" s="11"/>
      <c r="F214" s="2">
        <v>75</v>
      </c>
      <c r="G214" s="1"/>
      <c r="H214" s="17">
        <f t="shared" si="28"/>
        <v>0</v>
      </c>
      <c r="I214" s="17">
        <f t="shared" si="29"/>
        <v>0</v>
      </c>
    </row>
    <row r="215" spans="1:26" x14ac:dyDescent="0.2">
      <c r="A215" s="4"/>
      <c r="B215" s="204" t="s">
        <v>135</v>
      </c>
      <c r="C215" s="204"/>
      <c r="D215" s="204"/>
      <c r="E215" s="205"/>
      <c r="G215" s="5"/>
      <c r="H215" s="17">
        <f t="shared" si="28"/>
        <v>0</v>
      </c>
      <c r="I215" s="17">
        <f t="shared" si="29"/>
        <v>0</v>
      </c>
    </row>
    <row r="216" spans="1:26" x14ac:dyDescent="0.2">
      <c r="A216" s="1"/>
      <c r="B216" s="1" t="s">
        <v>136</v>
      </c>
      <c r="C216" s="199">
        <v>1.5</v>
      </c>
      <c r="D216" s="199"/>
      <c r="E216" s="165" t="s">
        <v>373</v>
      </c>
      <c r="G216" s="5"/>
      <c r="H216" s="17"/>
      <c r="I216" s="17"/>
      <c r="P216" s="17"/>
    </row>
    <row r="217" spans="1:26" x14ac:dyDescent="0.2">
      <c r="A217" s="1"/>
      <c r="B217" s="1" t="s">
        <v>136</v>
      </c>
      <c r="C217" s="199">
        <v>2</v>
      </c>
      <c r="D217" s="199"/>
      <c r="E217" s="165" t="s">
        <v>374</v>
      </c>
      <c r="F217" s="17"/>
      <c r="G217" s="5"/>
      <c r="H217" s="17"/>
      <c r="I217" s="17"/>
      <c r="J217" s="17"/>
      <c r="K217" s="17"/>
      <c r="L217" s="17"/>
      <c r="M217" s="17"/>
      <c r="N217" s="17"/>
      <c r="O217" s="17"/>
    </row>
    <row r="218" spans="1:26" x14ac:dyDescent="0.2">
      <c r="A218" s="45"/>
      <c r="B218" s="33" t="s">
        <v>362</v>
      </c>
      <c r="C218" s="200">
        <v>1.4</v>
      </c>
      <c r="D218" s="200"/>
      <c r="E218" s="34"/>
      <c r="G218" s="5"/>
      <c r="H218" s="17"/>
      <c r="I218" s="17"/>
    </row>
    <row r="219" spans="1:26" x14ac:dyDescent="0.2">
      <c r="A219" s="1"/>
      <c r="B219" s="1" t="s">
        <v>361</v>
      </c>
      <c r="C219" s="200">
        <v>1.4</v>
      </c>
      <c r="D219" s="200"/>
      <c r="E219" s="1"/>
      <c r="F219" s="1"/>
      <c r="G219" s="1"/>
      <c r="H219" s="17"/>
      <c r="I219" s="17"/>
      <c r="J219" s="17"/>
      <c r="K219" s="17"/>
      <c r="L219" s="17"/>
      <c r="M219" s="17"/>
      <c r="N219" s="17"/>
      <c r="O219" s="17"/>
    </row>
    <row r="220" spans="1:26" x14ac:dyDescent="0.2">
      <c r="A220" s="1"/>
      <c r="B220" s="1" t="s">
        <v>363</v>
      </c>
      <c r="C220" s="200">
        <v>1.4</v>
      </c>
      <c r="D220" s="200"/>
      <c r="E220" s="1"/>
      <c r="F220" s="1"/>
      <c r="G220" s="1"/>
      <c r="H220" s="17"/>
      <c r="I220" s="17"/>
      <c r="J220" s="17"/>
      <c r="K220" s="17"/>
      <c r="L220" s="17"/>
      <c r="M220" s="17"/>
      <c r="N220" s="17"/>
      <c r="O220" s="17"/>
      <c r="Q220" s="17"/>
    </row>
    <row r="221" spans="1:26" x14ac:dyDescent="0.2">
      <c r="A221" s="1"/>
      <c r="B221" s="1" t="s">
        <v>375</v>
      </c>
      <c r="C221" s="200">
        <v>1.4</v>
      </c>
      <c r="D221" s="200"/>
      <c r="E221" s="1"/>
      <c r="F221" s="1"/>
      <c r="G221" s="1"/>
      <c r="H221" s="17"/>
      <c r="I221" s="17"/>
      <c r="J221" s="17"/>
      <c r="K221" s="17"/>
      <c r="L221" s="17"/>
      <c r="M221" s="17"/>
      <c r="N221" s="17"/>
      <c r="O221" s="17"/>
      <c r="R221" s="17"/>
    </row>
    <row r="222" spans="1:26" x14ac:dyDescent="0.2">
      <c r="A222" s="1"/>
      <c r="B222" s="1" t="s">
        <v>259</v>
      </c>
      <c r="C222" s="201">
        <v>2</v>
      </c>
      <c r="D222" s="201"/>
      <c r="E222" s="167" t="s">
        <v>387</v>
      </c>
      <c r="F222" s="1"/>
      <c r="G222" s="1"/>
      <c r="H222" s="17"/>
      <c r="I222" s="17"/>
    </row>
    <row r="223" spans="1:26" x14ac:dyDescent="0.2">
      <c r="A223" s="1"/>
      <c r="B223" s="33" t="s">
        <v>303</v>
      </c>
      <c r="C223" s="200">
        <v>2</v>
      </c>
      <c r="D223" s="200"/>
      <c r="E223" s="34" t="s">
        <v>388</v>
      </c>
      <c r="F223" s="17"/>
      <c r="G223" s="5"/>
      <c r="H223" s="17"/>
      <c r="I223" s="17"/>
      <c r="J223" s="17"/>
      <c r="K223" s="17"/>
      <c r="L223" s="17"/>
      <c r="M223" s="17"/>
      <c r="N223" s="17"/>
    </row>
    <row r="224" spans="1:26" x14ac:dyDescent="0.2">
      <c r="A224" s="1"/>
      <c r="B224" s="33" t="s">
        <v>369</v>
      </c>
      <c r="C224" s="203" t="s">
        <v>370</v>
      </c>
      <c r="D224" s="203"/>
      <c r="E224" s="34" t="s">
        <v>371</v>
      </c>
      <c r="F224" s="17"/>
      <c r="G224" s="5"/>
      <c r="H224" s="17"/>
      <c r="I224" s="17"/>
      <c r="J224" s="17"/>
      <c r="K224" s="17"/>
      <c r="L224" s="17"/>
      <c r="M224" s="17"/>
      <c r="N224" s="17"/>
      <c r="O224" s="17"/>
    </row>
    <row r="225" spans="1:21" x14ac:dyDescent="0.2">
      <c r="A225" s="1"/>
      <c r="B225" s="33" t="s">
        <v>360</v>
      </c>
      <c r="C225" s="202">
        <v>0.1</v>
      </c>
      <c r="D225" s="200"/>
      <c r="E225" s="34" t="s">
        <v>364</v>
      </c>
      <c r="F225" s="17"/>
      <c r="G225" s="5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</row>
    <row r="226" spans="1:21" x14ac:dyDescent="0.2">
      <c r="A226" s="1"/>
      <c r="B226" s="1" t="s">
        <v>137</v>
      </c>
      <c r="C226" s="199" t="s">
        <v>138</v>
      </c>
      <c r="D226" s="199"/>
      <c r="E226" s="34" t="s">
        <v>378</v>
      </c>
      <c r="G226" s="5"/>
      <c r="H226" s="17"/>
      <c r="I226" s="17"/>
    </row>
    <row r="227" spans="1:21" x14ac:dyDescent="0.2">
      <c r="A227" s="1"/>
      <c r="B227" s="1" t="s">
        <v>139</v>
      </c>
      <c r="C227" s="199"/>
      <c r="D227" s="199"/>
      <c r="E227" s="17"/>
      <c r="G227" s="5"/>
      <c r="H227" s="17"/>
      <c r="I227" s="17"/>
      <c r="S227" s="17"/>
    </row>
    <row r="228" spans="1:21" s="17" customFormat="1" x14ac:dyDescent="0.2">
      <c r="A228" s="1"/>
      <c r="B228" s="1" t="s">
        <v>206</v>
      </c>
      <c r="C228" s="198" t="s">
        <v>140</v>
      </c>
      <c r="D228" s="198"/>
      <c r="E228" s="5" t="s">
        <v>207</v>
      </c>
      <c r="F228"/>
      <c r="G228" s="5"/>
      <c r="J228"/>
      <c r="K228"/>
      <c r="L228"/>
      <c r="M228"/>
      <c r="N228"/>
      <c r="O228"/>
      <c r="P228"/>
      <c r="Q228"/>
      <c r="R228"/>
      <c r="S228"/>
    </row>
    <row r="229" spans="1:21" x14ac:dyDescent="0.2">
      <c r="A229" s="1"/>
      <c r="B229" s="1" t="s">
        <v>208</v>
      </c>
      <c r="C229" s="40" t="s">
        <v>221</v>
      </c>
      <c r="D229" s="40">
        <v>1000</v>
      </c>
      <c r="E229" s="43" t="s">
        <v>209</v>
      </c>
      <c r="G229" s="5"/>
      <c r="H229" s="17"/>
      <c r="I229" s="17"/>
    </row>
    <row r="230" spans="1:21" x14ac:dyDescent="0.2">
      <c r="A230" s="1"/>
      <c r="B230" s="1" t="s">
        <v>141</v>
      </c>
      <c r="C230" s="198">
        <v>3500</v>
      </c>
      <c r="D230" s="198"/>
      <c r="E230" s="39" t="s">
        <v>142</v>
      </c>
      <c r="G230" s="5"/>
      <c r="H230" s="17"/>
      <c r="I230" s="17"/>
    </row>
    <row r="231" spans="1:21" s="17" customFormat="1" x14ac:dyDescent="0.2">
      <c r="A231" s="1"/>
      <c r="B231" s="41" t="s">
        <v>143</v>
      </c>
      <c r="C231" s="198">
        <v>5000</v>
      </c>
      <c r="D231" s="198"/>
      <c r="E231" s="39" t="s">
        <v>210</v>
      </c>
      <c r="F231"/>
      <c r="G231" s="5"/>
      <c r="J231"/>
      <c r="K231"/>
      <c r="L231"/>
      <c r="M231"/>
      <c r="N231"/>
      <c r="O231"/>
      <c r="P231"/>
      <c r="Q231"/>
      <c r="R231"/>
      <c r="S231"/>
      <c r="T231"/>
      <c r="U231"/>
    </row>
    <row r="232" spans="1:21" x14ac:dyDescent="0.2">
      <c r="A232" s="1"/>
      <c r="B232" s="1" t="s">
        <v>260</v>
      </c>
      <c r="C232" s="198" t="s">
        <v>140</v>
      </c>
      <c r="D232" s="198"/>
      <c r="E232" s="5" t="s">
        <v>211</v>
      </c>
      <c r="G232" s="5"/>
      <c r="H232" s="17"/>
      <c r="I232" s="17"/>
    </row>
    <row r="233" spans="1:21" x14ac:dyDescent="0.2">
      <c r="A233" s="1"/>
      <c r="B233" s="5" t="s">
        <v>212</v>
      </c>
      <c r="C233" s="198" t="s">
        <v>140</v>
      </c>
      <c r="D233" s="198"/>
      <c r="E233" s="5" t="s">
        <v>211</v>
      </c>
      <c r="G233" s="5"/>
      <c r="H233" s="17"/>
      <c r="I233" s="17"/>
    </row>
    <row r="234" spans="1:21" x14ac:dyDescent="0.2">
      <c r="A234" s="1"/>
      <c r="B234" s="5" t="s">
        <v>4</v>
      </c>
      <c r="C234" s="5" t="s">
        <v>5</v>
      </c>
      <c r="D234" s="18">
        <v>300</v>
      </c>
      <c r="E234" s="5"/>
      <c r="F234">
        <v>0</v>
      </c>
      <c r="G234" s="5"/>
      <c r="H234" s="17">
        <f t="shared" si="28"/>
        <v>0</v>
      </c>
      <c r="I234" s="17">
        <f t="shared" si="29"/>
        <v>0</v>
      </c>
    </row>
    <row r="235" spans="1:21" x14ac:dyDescent="0.2">
      <c r="A235" s="45"/>
      <c r="B235" s="5" t="s">
        <v>6</v>
      </c>
      <c r="C235" s="1" t="s">
        <v>7</v>
      </c>
      <c r="D235" s="18">
        <v>2500</v>
      </c>
      <c r="E235" s="5" t="s">
        <v>73</v>
      </c>
      <c r="F235">
        <v>0</v>
      </c>
      <c r="G235" s="5"/>
      <c r="H235" s="17">
        <f t="shared" si="28"/>
        <v>0</v>
      </c>
      <c r="I235" s="17">
        <f t="shared" si="29"/>
        <v>0</v>
      </c>
    </row>
    <row r="236" spans="1:21" x14ac:dyDescent="0.2">
      <c r="A236" s="1"/>
      <c r="B236" s="1" t="s">
        <v>213</v>
      </c>
      <c r="C236" s="1" t="s">
        <v>7</v>
      </c>
      <c r="D236" s="35">
        <v>600</v>
      </c>
      <c r="E236" s="36"/>
      <c r="F236">
        <v>0</v>
      </c>
      <c r="G236" s="5"/>
      <c r="H236" s="17">
        <f t="shared" si="28"/>
        <v>0</v>
      </c>
      <c r="I236" s="17">
        <f t="shared" si="29"/>
        <v>0</v>
      </c>
    </row>
    <row r="237" spans="1:21" x14ac:dyDescent="0.2">
      <c r="A237" s="1"/>
      <c r="B237" s="1" t="s">
        <v>214</v>
      </c>
      <c r="C237" s="167" t="s">
        <v>376</v>
      </c>
      <c r="D237" s="37">
        <v>11.4</v>
      </c>
      <c r="E237" s="38" t="s">
        <v>215</v>
      </c>
      <c r="F237" s="17">
        <v>11.4</v>
      </c>
      <c r="G237" s="5"/>
      <c r="H237" s="17">
        <f t="shared" ref="H237:H239" si="32">J237+K237+L237+M237</f>
        <v>0</v>
      </c>
      <c r="I237" s="17">
        <f t="shared" ref="I237:I239" si="33">F237*H237</f>
        <v>0</v>
      </c>
      <c r="J237" s="17"/>
      <c r="K237" s="17"/>
      <c r="L237" s="17"/>
      <c r="M237" s="17"/>
      <c r="N237" s="17"/>
      <c r="O237" s="17"/>
    </row>
    <row r="238" spans="1:21" x14ac:dyDescent="0.2">
      <c r="A238" s="1"/>
      <c r="B238" s="17" t="s">
        <v>216</v>
      </c>
      <c r="C238" s="165" t="s">
        <v>217</v>
      </c>
      <c r="D238" s="17">
        <v>2</v>
      </c>
      <c r="E238" s="20" t="s">
        <v>218</v>
      </c>
      <c r="F238" s="17"/>
      <c r="G238" s="5"/>
      <c r="H238" s="17"/>
      <c r="I238" s="17"/>
      <c r="J238" s="17"/>
      <c r="K238" s="17"/>
      <c r="L238" s="17"/>
      <c r="M238" s="17"/>
      <c r="N238" s="17"/>
      <c r="O238" s="17"/>
    </row>
    <row r="239" spans="1:21" ht="16.5" customHeight="1" x14ac:dyDescent="0.2">
      <c r="B239" s="17" t="s">
        <v>372</v>
      </c>
      <c r="C239" s="165" t="s">
        <v>377</v>
      </c>
      <c r="D239" s="197">
        <v>40</v>
      </c>
      <c r="F239" s="17">
        <v>3</v>
      </c>
      <c r="G239" s="5"/>
      <c r="H239" s="17">
        <f t="shared" si="32"/>
        <v>0</v>
      </c>
      <c r="I239" s="17">
        <f t="shared" si="33"/>
        <v>0</v>
      </c>
      <c r="J239" s="17"/>
      <c r="K239" s="17"/>
      <c r="L239" s="17"/>
      <c r="M239" s="17"/>
      <c r="N239" s="17"/>
      <c r="O239" s="17"/>
    </row>
    <row r="240" spans="1:21" x14ac:dyDescent="0.2">
      <c r="G240"/>
    </row>
    <row r="241" spans="7:7" x14ac:dyDescent="0.2">
      <c r="G241"/>
    </row>
    <row r="250" spans="7:7" ht="14.25" customHeight="1" x14ac:dyDescent="0.2"/>
    <row r="253" spans="7:7" ht="15" customHeight="1" x14ac:dyDescent="0.2"/>
    <row r="262" spans="6:16" x14ac:dyDescent="0.2">
      <c r="F262" s="6"/>
      <c r="H262" s="6"/>
      <c r="I262" s="6"/>
      <c r="J262" s="6"/>
      <c r="K262" s="6"/>
      <c r="L262" s="6"/>
      <c r="M262" s="6"/>
      <c r="N262" s="6"/>
    </row>
    <row r="263" spans="6:16" x14ac:dyDescent="0.2">
      <c r="M263" s="6"/>
      <c r="N263" s="6"/>
      <c r="O263" s="6"/>
    </row>
    <row r="264" spans="6:16" x14ac:dyDescent="0.2">
      <c r="O264" s="6"/>
    </row>
    <row r="266" spans="6:16" x14ac:dyDescent="0.2">
      <c r="P266" s="6"/>
    </row>
    <row r="267" spans="6:16" x14ac:dyDescent="0.2">
      <c r="P267" s="6"/>
    </row>
    <row r="273" spans="13:17" ht="32.25" customHeight="1" x14ac:dyDescent="0.2"/>
    <row r="276" spans="13:17" x14ac:dyDescent="0.2">
      <c r="M276" s="17"/>
      <c r="N276" s="17"/>
    </row>
    <row r="277" spans="13:17" x14ac:dyDescent="0.2">
      <c r="M277" s="17"/>
      <c r="N277" s="17"/>
      <c r="O277" s="17"/>
    </row>
    <row r="278" spans="13:17" x14ac:dyDescent="0.2">
      <c r="O278" s="17"/>
    </row>
    <row r="280" spans="13:17" x14ac:dyDescent="0.2">
      <c r="P280" s="17"/>
    </row>
    <row r="281" spans="13:17" x14ac:dyDescent="0.2">
      <c r="P281" s="17"/>
    </row>
    <row r="287" spans="13:17" x14ac:dyDescent="0.2">
      <c r="N287" s="6"/>
    </row>
    <row r="288" spans="13:17" x14ac:dyDescent="0.2">
      <c r="N288" s="6"/>
      <c r="P288" s="6"/>
      <c r="Q288" s="6"/>
    </row>
    <row r="289" spans="1:26" x14ac:dyDescent="0.2">
      <c r="N289" s="6"/>
      <c r="O289" s="6"/>
      <c r="Q289" s="6"/>
      <c r="R289" s="6"/>
    </row>
    <row r="290" spans="1:26" x14ac:dyDescent="0.2">
      <c r="N290" s="6"/>
      <c r="O290" s="6"/>
      <c r="R290" s="6"/>
    </row>
    <row r="291" spans="1:26" x14ac:dyDescent="0.2">
      <c r="N291" s="6"/>
      <c r="O291" s="6"/>
    </row>
    <row r="292" spans="1:26" x14ac:dyDescent="0.2">
      <c r="N292" s="6"/>
      <c r="O292" s="6"/>
    </row>
    <row r="293" spans="1:26" x14ac:dyDescent="0.2">
      <c r="O293" s="6"/>
      <c r="P293" s="6"/>
    </row>
    <row r="294" spans="1:26" x14ac:dyDescent="0.2">
      <c r="O294" s="6"/>
      <c r="P294" s="6"/>
      <c r="S294" s="6"/>
    </row>
    <row r="295" spans="1:26" x14ac:dyDescent="0.2">
      <c r="P295" s="6"/>
      <c r="S295" s="6"/>
      <c r="T295" s="6"/>
      <c r="U295" s="6"/>
    </row>
    <row r="296" spans="1:26" x14ac:dyDescent="0.2">
      <c r="P296" s="6"/>
      <c r="T296" s="6"/>
      <c r="U296" s="6"/>
    </row>
    <row r="297" spans="1:26" x14ac:dyDescent="0.2">
      <c r="P297" s="6"/>
    </row>
    <row r="298" spans="1:26" x14ac:dyDescent="0.2">
      <c r="P298" s="6"/>
      <c r="V298" s="6"/>
      <c r="W298" s="6"/>
      <c r="X298" s="6"/>
      <c r="Y298" s="6"/>
      <c r="Z298" s="6"/>
    </row>
    <row r="299" spans="1:26" x14ac:dyDescent="0.2">
      <c r="V299" s="6"/>
      <c r="W299" s="6"/>
      <c r="X299" s="6"/>
      <c r="Y299" s="6"/>
      <c r="Z299" s="6"/>
    </row>
    <row r="300" spans="1:26" s="6" customFormat="1" x14ac:dyDescent="0.2">
      <c r="A300"/>
      <c r="B300"/>
      <c r="C300"/>
      <c r="D300"/>
      <c r="E300"/>
      <c r="F300"/>
      <c r="G300" s="17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</row>
    <row r="301" spans="1:26" s="6" customFormat="1" x14ac:dyDescent="0.2">
      <c r="A301"/>
      <c r="B301"/>
      <c r="C301"/>
      <c r="D301"/>
      <c r="E301"/>
      <c r="F301"/>
      <c r="G301" s="17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</row>
    <row r="302" spans="1:26" x14ac:dyDescent="0.2">
      <c r="Q302" s="17"/>
    </row>
    <row r="303" spans="1:26" x14ac:dyDescent="0.2">
      <c r="Q303" s="17"/>
      <c r="R303" s="17"/>
    </row>
    <row r="304" spans="1:26" x14ac:dyDescent="0.2">
      <c r="R304" s="17"/>
    </row>
    <row r="308" spans="1:26" x14ac:dyDescent="0.2">
      <c r="S308" s="17"/>
    </row>
    <row r="309" spans="1:26" x14ac:dyDescent="0.2">
      <c r="S309" s="17"/>
      <c r="T309" s="17"/>
      <c r="U309" s="17"/>
    </row>
    <row r="310" spans="1:26" x14ac:dyDescent="0.2">
      <c r="Q310" s="6"/>
      <c r="T310" s="17"/>
      <c r="U310" s="17"/>
    </row>
    <row r="311" spans="1:26" x14ac:dyDescent="0.2">
      <c r="R311" s="6"/>
    </row>
    <row r="312" spans="1:26" x14ac:dyDescent="0.2">
      <c r="V312" s="17"/>
      <c r="W312" s="17"/>
      <c r="X312" s="17"/>
      <c r="Y312" s="17"/>
      <c r="Z312" s="17"/>
    </row>
    <row r="313" spans="1:26" x14ac:dyDescent="0.2">
      <c r="V313" s="17"/>
      <c r="W313" s="17"/>
      <c r="X313" s="17"/>
      <c r="Y313" s="17"/>
      <c r="Z313" s="17"/>
    </row>
    <row r="314" spans="1:26" s="17" customFormat="1" x14ac:dyDescent="0.2">
      <c r="A314"/>
      <c r="B314"/>
      <c r="C314"/>
      <c r="D314"/>
      <c r="E314"/>
      <c r="F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</row>
    <row r="315" spans="1:26" s="17" customFormat="1" x14ac:dyDescent="0.2">
      <c r="A315"/>
      <c r="B315"/>
      <c r="C315"/>
      <c r="D315"/>
      <c r="E315"/>
      <c r="F315"/>
      <c r="H315"/>
      <c r="I315"/>
      <c r="J315"/>
      <c r="K315"/>
      <c r="L315"/>
      <c r="M315"/>
      <c r="N315"/>
      <c r="O315"/>
      <c r="P315"/>
      <c r="Q315" s="6"/>
      <c r="R315"/>
      <c r="S315"/>
      <c r="T315"/>
      <c r="U315"/>
      <c r="V315"/>
      <c r="W315"/>
      <c r="X315"/>
      <c r="Y315"/>
      <c r="Z315"/>
    </row>
    <row r="316" spans="1:26" x14ac:dyDescent="0.2">
      <c r="Q316" s="6"/>
      <c r="R316" s="6"/>
      <c r="S316" s="6"/>
    </row>
    <row r="317" spans="1:26" x14ac:dyDescent="0.2">
      <c r="Q317" s="6"/>
      <c r="R317" s="6"/>
      <c r="T317" s="6"/>
      <c r="U317" s="6"/>
    </row>
    <row r="318" spans="1:26" x14ac:dyDescent="0.2">
      <c r="Q318" s="6"/>
      <c r="R318" s="6"/>
    </row>
    <row r="319" spans="1:26" x14ac:dyDescent="0.2">
      <c r="Q319" s="6"/>
      <c r="R319" s="6"/>
    </row>
    <row r="320" spans="1:26" x14ac:dyDescent="0.2">
      <c r="Q320" s="6"/>
      <c r="R320" s="6"/>
      <c r="V320" s="6"/>
      <c r="W320" s="6"/>
      <c r="X320" s="6"/>
      <c r="Y320" s="6"/>
      <c r="Z320" s="6"/>
    </row>
    <row r="321" spans="1:26" x14ac:dyDescent="0.2">
      <c r="R321" s="6"/>
      <c r="S321" s="6"/>
    </row>
    <row r="322" spans="1:26" s="6" customFormat="1" x14ac:dyDescent="0.2">
      <c r="A322"/>
      <c r="B322"/>
      <c r="C322"/>
      <c r="D322"/>
      <c r="E322"/>
      <c r="F322"/>
      <c r="G322" s="17"/>
      <c r="H322"/>
      <c r="I322"/>
      <c r="J322"/>
      <c r="K322"/>
      <c r="L322"/>
      <c r="M322"/>
      <c r="N322"/>
      <c r="O322"/>
      <c r="P322"/>
      <c r="Q322"/>
      <c r="R322"/>
      <c r="V322"/>
      <c r="W322"/>
      <c r="X322"/>
      <c r="Y322"/>
      <c r="Z322"/>
    </row>
    <row r="323" spans="1:26" x14ac:dyDescent="0.2">
      <c r="S323" s="6"/>
      <c r="T323" s="6"/>
      <c r="U323" s="6"/>
    </row>
    <row r="324" spans="1:26" x14ac:dyDescent="0.2">
      <c r="S324" s="6"/>
      <c r="T324" s="6"/>
      <c r="U324" s="6"/>
    </row>
    <row r="325" spans="1:26" x14ac:dyDescent="0.2">
      <c r="S325" s="6"/>
      <c r="T325" s="6"/>
      <c r="U325" s="6"/>
      <c r="V325" s="6"/>
      <c r="W325" s="6"/>
      <c r="X325" s="6"/>
      <c r="Y325" s="6"/>
      <c r="Z325" s="6"/>
    </row>
    <row r="326" spans="1:26" x14ac:dyDescent="0.2">
      <c r="S326" s="6"/>
      <c r="T326" s="6"/>
      <c r="U326" s="6"/>
      <c r="V326" s="6"/>
      <c r="W326" s="6"/>
      <c r="X326" s="6"/>
      <c r="Y326" s="6"/>
      <c r="Z326" s="6"/>
    </row>
    <row r="327" spans="1:26" s="6" customFormat="1" x14ac:dyDescent="0.2">
      <c r="A327"/>
      <c r="B327"/>
      <c r="C327"/>
      <c r="D327"/>
      <c r="E327"/>
      <c r="F327"/>
      <c r="G327" s="17"/>
      <c r="H327"/>
      <c r="I327"/>
      <c r="J327"/>
      <c r="K327"/>
      <c r="L327"/>
      <c r="M327"/>
      <c r="N327"/>
      <c r="O327"/>
      <c r="P327"/>
      <c r="Q327"/>
      <c r="R327"/>
      <c r="S327"/>
    </row>
    <row r="328" spans="1:26" s="6" customFormat="1" x14ac:dyDescent="0.2">
      <c r="A328"/>
      <c r="B328"/>
      <c r="C328"/>
      <c r="D328"/>
      <c r="E328"/>
      <c r="F328"/>
      <c r="G328" s="17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</row>
    <row r="329" spans="1:26" s="6" customFormat="1" x14ac:dyDescent="0.2">
      <c r="A329"/>
      <c r="B329"/>
      <c r="C329"/>
      <c r="D329"/>
      <c r="E329"/>
      <c r="F329"/>
      <c r="G329" s="17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</row>
    <row r="330" spans="1:26" s="6" customFormat="1" x14ac:dyDescent="0.2">
      <c r="A330"/>
      <c r="B330"/>
      <c r="C330"/>
      <c r="D330"/>
      <c r="E330"/>
      <c r="F330"/>
      <c r="G330" s="17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</row>
    <row r="331" spans="1:26" s="6" customFormat="1" x14ac:dyDescent="0.2">
      <c r="A331"/>
      <c r="B331"/>
      <c r="C331"/>
      <c r="D331"/>
      <c r="E331"/>
      <c r="F331"/>
      <c r="G331" s="17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</row>
    <row r="332" spans="1:26" s="6" customFormat="1" x14ac:dyDescent="0.2">
      <c r="A332"/>
      <c r="B332"/>
      <c r="C332"/>
      <c r="D332"/>
      <c r="E332"/>
      <c r="F332"/>
      <c r="G332" s="17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</row>
    <row r="334" spans="1:26" ht="45" customHeight="1" x14ac:dyDescent="0.2"/>
  </sheetData>
  <mergeCells count="37">
    <mergeCell ref="B85:E85"/>
    <mergeCell ref="B103:E103"/>
    <mergeCell ref="B108:E108"/>
    <mergeCell ref="B119:E119"/>
    <mergeCell ref="B5:E5"/>
    <mergeCell ref="B51:E51"/>
    <mergeCell ref="A1:E1"/>
    <mergeCell ref="A2:E2"/>
    <mergeCell ref="A3:E3"/>
    <mergeCell ref="B27:E27"/>
    <mergeCell ref="B59:E59"/>
    <mergeCell ref="B41:E41"/>
    <mergeCell ref="C217:D217"/>
    <mergeCell ref="B139:E139"/>
    <mergeCell ref="B153:E153"/>
    <mergeCell ref="B169:E169"/>
    <mergeCell ref="B193:E193"/>
    <mergeCell ref="B215:E215"/>
    <mergeCell ref="B209:E209"/>
    <mergeCell ref="B163:E163"/>
    <mergeCell ref="A177:E177"/>
    <mergeCell ref="C233:D233"/>
    <mergeCell ref="C230:D230"/>
    <mergeCell ref="C231:D231"/>
    <mergeCell ref="C232:D232"/>
    <mergeCell ref="C216:D216"/>
    <mergeCell ref="C218:D218"/>
    <mergeCell ref="C226:D226"/>
    <mergeCell ref="C227:D227"/>
    <mergeCell ref="C228:D228"/>
    <mergeCell ref="C222:D222"/>
    <mergeCell ref="C223:D223"/>
    <mergeCell ref="C225:D225"/>
    <mergeCell ref="C219:D219"/>
    <mergeCell ref="C220:D220"/>
    <mergeCell ref="C221:D221"/>
    <mergeCell ref="C224:D224"/>
  </mergeCells>
  <hyperlinks>
    <hyperlink ref="B98" r:id="rId1" display="https://izion.pro/simferopol/provodka-v-dome" xr:uid="{00000000-0004-0000-0000-000000000000}"/>
    <hyperlink ref="B111" r:id="rId2" display="https://izion.pro/simferopol/provodka-v-kvartire" xr:uid="{00000000-0004-0000-0000-000001000000}"/>
  </hyperlinks>
  <pageMargins left="0.70866141732283472" right="0.70866141732283472" top="0.74803149606299213" bottom="0.74803149606299213" header="0.31496062992125984" footer="0.31496062992125984"/>
  <pageSetup paperSize="9" scale="46" fitToHeight="5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TOKOVOD Price +7(978)  51 51 10</vt:lpstr>
      <vt:lpstr>TOKOVOD Price +7(978)  51 51 10!Область_печати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2022-02-07T22:44:38Z</dcterms:modified>
</cp:coreProperties>
</file>